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ERF\Desktop\ESCRITORIO\SECRETARIA GENERAL 2023\LISTADO DE PERSONAL\"/>
    </mc:Choice>
  </mc:AlternateContent>
  <xr:revisionPtr revIDLastSave="0" documentId="8_{5C9806E2-BA40-477B-8AF0-46981F3EC129}" xr6:coauthVersionLast="47" xr6:coauthVersionMax="47" xr10:uidLastSave="{00000000-0000-0000-0000-000000000000}"/>
  <bookViews>
    <workbookView xWindow="-120" yWindow="-120" windowWidth="29040" windowHeight="15720" xr2:uid="{6D5ACCED-D81C-4016-996E-88BE358C8890}"/>
  </bookViews>
  <sheets>
    <sheet name="Hoja1" sheetId="1" r:id="rId1"/>
  </sheets>
  <externalReferences>
    <externalReference r:id="rId2"/>
  </externalReferences>
  <definedNames>
    <definedName name="_xlnm._FilterDatabase" localSheetId="0" hidden="1">Hoja1!$A$1:$W$69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10" i="1"/>
  <c r="R11" i="1"/>
  <c r="R12" i="1"/>
  <c r="R13" i="1"/>
  <c r="R14" i="1"/>
  <c r="R15" i="1"/>
  <c r="R16" i="1"/>
  <c r="R17" i="1"/>
  <c r="R18" i="1"/>
  <c r="R19" i="1"/>
  <c r="R20" i="1"/>
  <c r="R21" i="1"/>
  <c r="R23" i="1"/>
  <c r="R24" i="1"/>
  <c r="R25" i="1"/>
  <c r="R26" i="1"/>
  <c r="R27" i="1"/>
  <c r="R29" i="1"/>
  <c r="R30" i="1"/>
  <c r="R31" i="1"/>
  <c r="R32" i="1"/>
  <c r="R33" i="1"/>
  <c r="R34" i="1"/>
  <c r="R35" i="1"/>
  <c r="R36" i="1"/>
  <c r="R37" i="1"/>
  <c r="R38" i="1"/>
  <c r="R39" i="1"/>
  <c r="R40" i="1"/>
  <c r="R42" i="1"/>
  <c r="R43" i="1"/>
  <c r="R44" i="1"/>
  <c r="R45" i="1"/>
  <c r="R46" i="1"/>
  <c r="R48" i="1"/>
  <c r="R49" i="1"/>
  <c r="R50" i="1"/>
  <c r="R51" i="1"/>
  <c r="R52" i="1"/>
  <c r="R53" i="1"/>
  <c r="R54" i="1"/>
  <c r="R55" i="1"/>
  <c r="R58" i="1"/>
  <c r="R59" i="1"/>
  <c r="R60" i="1"/>
  <c r="R61" i="1"/>
  <c r="R62" i="1"/>
  <c r="R65" i="1"/>
  <c r="R2" i="1"/>
  <c r="N3" i="1"/>
  <c r="N4" i="1"/>
  <c r="N5" i="1"/>
  <c r="N6" i="1"/>
  <c r="N7" i="1"/>
  <c r="N8" i="1"/>
  <c r="N10" i="1"/>
  <c r="N11" i="1"/>
  <c r="N12" i="1"/>
  <c r="N13" i="1"/>
  <c r="N14" i="1"/>
  <c r="N15" i="1"/>
  <c r="N16" i="1"/>
  <c r="N17" i="1"/>
  <c r="N18" i="1"/>
  <c r="N19" i="1"/>
  <c r="N20" i="1"/>
  <c r="N21" i="1"/>
  <c r="N23" i="1"/>
  <c r="N24" i="1"/>
  <c r="N25" i="1"/>
  <c r="N26" i="1"/>
  <c r="N27" i="1"/>
  <c r="N29" i="1"/>
  <c r="N30" i="1"/>
  <c r="N31" i="1"/>
  <c r="N32" i="1"/>
  <c r="N33" i="1"/>
  <c r="N34" i="1"/>
  <c r="N35" i="1"/>
  <c r="N36" i="1"/>
  <c r="N37" i="1"/>
  <c r="N38" i="1"/>
  <c r="N39" i="1"/>
  <c r="N40" i="1"/>
  <c r="N42" i="1"/>
  <c r="N43" i="1"/>
  <c r="N44" i="1"/>
  <c r="N45" i="1"/>
  <c r="N46" i="1"/>
  <c r="N48" i="1"/>
  <c r="N49" i="1"/>
  <c r="N50" i="1"/>
  <c r="N51" i="1"/>
  <c r="N52" i="1"/>
  <c r="N53" i="1"/>
  <c r="N54" i="1"/>
  <c r="N55" i="1"/>
  <c r="N58" i="1"/>
  <c r="N59" i="1"/>
  <c r="N60" i="1"/>
  <c r="N61" i="1"/>
  <c r="N62" i="1"/>
  <c r="N65" i="1"/>
  <c r="N2" i="1"/>
  <c r="M3" i="1"/>
  <c r="M4" i="1"/>
  <c r="M5" i="1"/>
  <c r="M6" i="1"/>
  <c r="M7" i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3" i="1"/>
  <c r="M24" i="1"/>
  <c r="M25" i="1"/>
  <c r="M26" i="1"/>
  <c r="M27" i="1"/>
  <c r="M29" i="1"/>
  <c r="M30" i="1"/>
  <c r="M31" i="1"/>
  <c r="M32" i="1"/>
  <c r="M33" i="1"/>
  <c r="M34" i="1"/>
  <c r="M35" i="1"/>
  <c r="M36" i="1"/>
  <c r="M37" i="1"/>
  <c r="M38" i="1"/>
  <c r="M39" i="1"/>
  <c r="M40" i="1"/>
  <c r="M42" i="1"/>
  <c r="M43" i="1"/>
  <c r="M44" i="1"/>
  <c r="M45" i="1"/>
  <c r="M46" i="1"/>
  <c r="M48" i="1"/>
  <c r="M49" i="1"/>
  <c r="M50" i="1"/>
  <c r="M51" i="1"/>
  <c r="M52" i="1"/>
  <c r="M53" i="1"/>
  <c r="M54" i="1"/>
  <c r="M55" i="1"/>
  <c r="M58" i="1"/>
  <c r="M59" i="1"/>
  <c r="M60" i="1"/>
  <c r="M61" i="1"/>
  <c r="M62" i="1"/>
  <c r="M65" i="1"/>
  <c r="M2" i="1"/>
  <c r="O19" i="1"/>
  <c r="O20" i="1"/>
  <c r="O21" i="1"/>
  <c r="O23" i="1"/>
  <c r="O24" i="1"/>
  <c r="O25" i="1"/>
  <c r="O26" i="1"/>
  <c r="O27" i="1"/>
  <c r="O29" i="1"/>
  <c r="O30" i="1"/>
  <c r="O31" i="1"/>
  <c r="O32" i="1"/>
  <c r="O33" i="1"/>
  <c r="O34" i="1"/>
  <c r="O35" i="1"/>
  <c r="O36" i="1"/>
  <c r="O37" i="1"/>
  <c r="O38" i="1"/>
  <c r="O39" i="1"/>
  <c r="O40" i="1"/>
  <c r="O42" i="1"/>
  <c r="O43" i="1"/>
  <c r="O44" i="1"/>
  <c r="O45" i="1"/>
  <c r="O46" i="1"/>
  <c r="O48" i="1"/>
  <c r="O49" i="1"/>
  <c r="O50" i="1"/>
  <c r="O51" i="1"/>
  <c r="O52" i="1"/>
  <c r="O53" i="1"/>
  <c r="O54" i="1"/>
  <c r="O55" i="1"/>
  <c r="O58" i="1"/>
  <c r="O59" i="1"/>
  <c r="O60" i="1"/>
  <c r="O61" i="1"/>
  <c r="O62" i="1"/>
  <c r="O65" i="1"/>
  <c r="O3" i="1"/>
  <c r="O4" i="1"/>
  <c r="O5" i="1"/>
  <c r="O6" i="1"/>
  <c r="O7" i="1"/>
  <c r="O8" i="1"/>
  <c r="O10" i="1"/>
  <c r="O11" i="1"/>
  <c r="O12" i="1"/>
  <c r="O13" i="1"/>
  <c r="O14" i="1"/>
  <c r="O15" i="1"/>
  <c r="O16" i="1"/>
  <c r="O17" i="1"/>
  <c r="O18" i="1"/>
  <c r="O2" i="1"/>
</calcChain>
</file>

<file path=xl/sharedStrings.xml><?xml version="1.0" encoding="utf-8"?>
<sst xmlns="http://schemas.openxmlformats.org/spreadsheetml/2006/main" count="851" uniqueCount="358">
  <si>
    <t>NOMBRES Y APELLIDOS</t>
  </si>
  <si>
    <t>PAIS DE NACIMIENTO</t>
  </si>
  <si>
    <t>DEPARTAMENTO DE NACIMIENTO</t>
  </si>
  <si>
    <t>CIUDAD DE NACIMIENTO</t>
  </si>
  <si>
    <t>CORREO ELECTRÓNICO INSTITUCIONAL O PERSONAL</t>
  </si>
  <si>
    <t>TELÉFONO INSTITUCIONAL O PERSONAL</t>
  </si>
  <si>
    <t>FORMACIÓN ACADÉMICA</t>
  </si>
  <si>
    <t>TITULO OBTENIDO</t>
  </si>
  <si>
    <t>TIPO DE VINCULACIÓN</t>
  </si>
  <si>
    <t>ENTIDAD</t>
  </si>
  <si>
    <t>DEPENDENCIA</t>
  </si>
  <si>
    <t>EMPLEO /CARGO O ACTIVIDAD QUE DESEMPEÑA ACTUAL (objeto contractual )</t>
  </si>
  <si>
    <t>Yimi nelson parrado</t>
  </si>
  <si>
    <t>Colombia</t>
  </si>
  <si>
    <t>Cundinamarca</t>
  </si>
  <si>
    <t>Fusagasuga</t>
  </si>
  <si>
    <t>Yimiparrado@hotmail.com</t>
  </si>
  <si>
    <t>Profesional</t>
  </si>
  <si>
    <t>Licenciada en educación basica con enfacis en educacion fisica recreación y deporte</t>
  </si>
  <si>
    <t>Misional</t>
  </si>
  <si>
    <t>Instructor</t>
  </si>
  <si>
    <t>4 años</t>
  </si>
  <si>
    <t>Edward Felipe Forero</t>
  </si>
  <si>
    <t>Fusagasugá</t>
  </si>
  <si>
    <t>edwardforero.cfma@gmail.com</t>
  </si>
  <si>
    <t>Especialista</t>
  </si>
  <si>
    <t>Especialista en procesos pedagógicos del entrenamiento deportivo</t>
  </si>
  <si>
    <t>PRESTACION SERVICIOS</t>
  </si>
  <si>
    <t>IDERF</t>
  </si>
  <si>
    <t>15 años</t>
  </si>
  <si>
    <t>Nicolás Méndez Méndez</t>
  </si>
  <si>
    <t>Bogotá</t>
  </si>
  <si>
    <t>nikomendez2008@hotmail.com</t>
  </si>
  <si>
    <t>Profesional especializado</t>
  </si>
  <si>
    <t>Especialización en procesos pedagógicos del entrenamiento deportivo</t>
  </si>
  <si>
    <t>Yeisson stiven bustos López</t>
  </si>
  <si>
    <t>yslopez1012@gmail.com</t>
  </si>
  <si>
    <t>Lic. En educación básica con enfasis en educación física recreación y deporte</t>
  </si>
  <si>
    <t>Steban Aguirre García</t>
  </si>
  <si>
    <t>Aguirre88esteban@gmail.com</t>
  </si>
  <si>
    <t>Tecnólogo</t>
  </si>
  <si>
    <t>Entrenador deportivo</t>
  </si>
  <si>
    <t>Angie Lorena Uricoechea</t>
  </si>
  <si>
    <t>angieurico18@hotmail.com</t>
  </si>
  <si>
    <t>Magister</t>
  </si>
  <si>
    <t>Magister en Educación</t>
  </si>
  <si>
    <t>12 años 8 meses</t>
  </si>
  <si>
    <t>Edgar Hernando Solano Florez</t>
  </si>
  <si>
    <t>edgarhs@misena.edu.co</t>
  </si>
  <si>
    <t>Licenciado en Educación Física</t>
  </si>
  <si>
    <t>20 años</t>
  </si>
  <si>
    <t>COLOMBIA</t>
  </si>
  <si>
    <t>CUNDINAMARCA</t>
  </si>
  <si>
    <t>FUSAGASUGÁ</t>
  </si>
  <si>
    <t>johnf_cc@hotmail.com</t>
  </si>
  <si>
    <t>PROFECIONAL</t>
  </si>
  <si>
    <t>licenciatura en educación básica con énfasis en educacion física, recreación y deporte</t>
  </si>
  <si>
    <t>6 años</t>
  </si>
  <si>
    <t>Marlon verdugo</t>
  </si>
  <si>
    <t>Arvelaez</t>
  </si>
  <si>
    <t>mardog219@gmail.com</t>
  </si>
  <si>
    <t>Profecional</t>
  </si>
  <si>
    <t>Licenciatura básica con énfasis en educación física recreación y deportes</t>
  </si>
  <si>
    <t>5 años en el instituto de deportes de fusagsuga</t>
  </si>
  <si>
    <t>Sergio Andrés Morales Guasca</t>
  </si>
  <si>
    <t>samg1989morales@hotmail.com</t>
  </si>
  <si>
    <t>Licenciado en educación básica con énfasis en educación física, recreación y deportes de</t>
  </si>
  <si>
    <t>12 años de experiencia</t>
  </si>
  <si>
    <t>Erik Santiago Lugo Betancourt</t>
  </si>
  <si>
    <t>Fusagasuga.</t>
  </si>
  <si>
    <t>Santiago.lb@hotmail.com</t>
  </si>
  <si>
    <t>Licenciado en educación básica con enfasis en educación física, recreación y deportes</t>
  </si>
  <si>
    <t>Laura Helena García Díaz</t>
  </si>
  <si>
    <t>lauragarcia.d30@gmail.com</t>
  </si>
  <si>
    <t>Técnico Profesional</t>
  </si>
  <si>
    <t>Técnico Profesional en Diseño e Integración de Multimedia</t>
  </si>
  <si>
    <t>1 año</t>
  </si>
  <si>
    <t>Miguel ciendua Salazar</t>
  </si>
  <si>
    <t>Miguelsaneamiento72@gmail.com</t>
  </si>
  <si>
    <t>Especialización</t>
  </si>
  <si>
    <t>Especialista en pedagogía y docencia universitaria y especialista en educación ambiental y desarrollo comunitario</t>
  </si>
  <si>
    <t>30 años</t>
  </si>
  <si>
    <t>Angie Lorena Uricoechea Villalba</t>
  </si>
  <si>
    <t>12 años 7 meses</t>
  </si>
  <si>
    <t>Cristian Steven Salazar Rios</t>
  </si>
  <si>
    <t>Bogota</t>
  </si>
  <si>
    <t>cristians161296@gmail.com</t>
  </si>
  <si>
    <t>Profesional en ciencias del deporte y la educación física</t>
  </si>
  <si>
    <t>Instructor IDERF 7 meses, Entrenador de futbol en patriotas categorías inferiores 3 años , profesor de futbol club argentinos juniors 1 año y medio, entrenador de futbol de salon club nueva era 3años , profecional en ciencias del deporte, congreso tecnicos de futbol sala con diego gustozzi entrenador tecnico argentina, congreso tecnico en deportes acuaticos,</t>
  </si>
  <si>
    <t>John molina</t>
  </si>
  <si>
    <t>molina_ro@hotmail.com</t>
  </si>
  <si>
    <t>Universitario</t>
  </si>
  <si>
    <t>Lic en educacion fisica</t>
  </si>
  <si>
    <t>10 años</t>
  </si>
  <si>
    <t>Pedro Miguel Robelto Lopez</t>
  </si>
  <si>
    <t>robeltotango@gmial.com</t>
  </si>
  <si>
    <t>PRESTAR SERVICIOS PROFESIONALES COMO FORMADOR DEPORTIVO E INTEGRAL PARA LAS ESCUELAS DEPORTIVAS DEL IDERF</t>
  </si>
  <si>
    <t>5 años</t>
  </si>
  <si>
    <t>Fabian Darío Gómez romero</t>
  </si>
  <si>
    <t>Boyaca</t>
  </si>
  <si>
    <t>Guateque</t>
  </si>
  <si>
    <t>andresfgr1069@gmail.com</t>
  </si>
  <si>
    <t>Licenciado en educación física</t>
  </si>
  <si>
    <t>Brenda Dajana Ramos Beltrán</t>
  </si>
  <si>
    <t>Chocontá</t>
  </si>
  <si>
    <t>brendarabel.26@gmail.com</t>
  </si>
  <si>
    <t>313 883 4148</t>
  </si>
  <si>
    <t>Tecnología</t>
  </si>
  <si>
    <t>Tencnologo en Entrenamiento Deportivo</t>
  </si>
  <si>
    <t>Daniel David Avendaño Ardila</t>
  </si>
  <si>
    <t>Guaduas</t>
  </si>
  <si>
    <t>da.daven330@gmail.com</t>
  </si>
  <si>
    <t>Profesional Universitario</t>
  </si>
  <si>
    <t>Lic en educación básica con enfasis en educación física, Recreación y deporte</t>
  </si>
  <si>
    <t>Articulador</t>
  </si>
  <si>
    <t>5 años como recreador</t>
  </si>
  <si>
    <t>Deysi Patricia Cuesta Bautista</t>
  </si>
  <si>
    <t>depacu04@gmail.com</t>
  </si>
  <si>
    <t>Licenciatura en Educación Basica con Enfasis en Educacion fisica Recreacion y Deporte</t>
  </si>
  <si>
    <t>Articuladora</t>
  </si>
  <si>
    <t>11 años y dos meses</t>
  </si>
  <si>
    <t>Laura Sofia Moreno Manrique</t>
  </si>
  <si>
    <t>Tocaima</t>
  </si>
  <si>
    <t>lsofia1708@gmail.com</t>
  </si>
  <si>
    <t>Técnico</t>
  </si>
  <si>
    <t>Apoyo infraestructura</t>
  </si>
  <si>
    <t>18 meses</t>
  </si>
  <si>
    <t>Daniel Francisco Carrillo Parra</t>
  </si>
  <si>
    <t>danielcarrillo.deporte.2019@gmail.com</t>
  </si>
  <si>
    <t>Ciencias del deporte</t>
  </si>
  <si>
    <t>Licenciado en educación basica con énfasis en educación física, recreación y deporte</t>
  </si>
  <si>
    <t>8 años y 7 meses</t>
  </si>
  <si>
    <t>Camilo Andrés Bello Perlaza</t>
  </si>
  <si>
    <t>Fusagasugà</t>
  </si>
  <si>
    <t>camibello@hotmail.com</t>
  </si>
  <si>
    <t>Licenciatura en educación física</t>
  </si>
  <si>
    <t>11años</t>
  </si>
  <si>
    <t>Carlos Armando Castaño Castañeda</t>
  </si>
  <si>
    <t>Caldas</t>
  </si>
  <si>
    <t>Aguadas</t>
  </si>
  <si>
    <t>carlosarmando.28@gmail.com</t>
  </si>
  <si>
    <t>Licenciado</t>
  </si>
  <si>
    <t>Desde el año 2010 me encuentro vinculado mediante diferentes contratos.</t>
  </si>
  <si>
    <t>Anderson David Villalobos Rodriguez</t>
  </si>
  <si>
    <t>Davidvcontacto@gmail.com</t>
  </si>
  <si>
    <t>Pre grado</t>
  </si>
  <si>
    <t>Gestor en servicios lúdico recreativos</t>
  </si>
  <si>
    <t>Recreador</t>
  </si>
  <si>
    <t>1. 9 años- muchos mundos recreación, gestionando y realizando eventos 2. 6 meses- IDERF Cómo instructor de recreación</t>
  </si>
  <si>
    <t>elvisiderf@hotmail.com</t>
  </si>
  <si>
    <t>PLANTA</t>
  </si>
  <si>
    <t>Dirección</t>
  </si>
  <si>
    <t>Director</t>
  </si>
  <si>
    <t>Angel Camilo Roa Pabon</t>
  </si>
  <si>
    <t>camiloroapabon@gmail.com</t>
  </si>
  <si>
    <t>Licenciado en educación básica, con enfasis en educación física, recreación y deporte</t>
  </si>
  <si>
    <t>Néstor Enrique Rodríguez Gil</t>
  </si>
  <si>
    <t>Pacho</t>
  </si>
  <si>
    <t>nestorerod7@gmail.com</t>
  </si>
  <si>
    <t>8 años</t>
  </si>
  <si>
    <t>Néstor Calderón Suárez</t>
  </si>
  <si>
    <t>calderon1003.ncs@gmail.com</t>
  </si>
  <si>
    <t>Licenciado en educación física con énfasis en recreación y deporte</t>
  </si>
  <si>
    <t>2 años</t>
  </si>
  <si>
    <t>Kevin Roger Castro Restrepo</t>
  </si>
  <si>
    <t>castroroger586@gmail.com</t>
  </si>
  <si>
    <t>ENTRENADOR DEPORTIVO</t>
  </si>
  <si>
    <t>7 años</t>
  </si>
  <si>
    <t>Andrés Fernando coy ramirez</t>
  </si>
  <si>
    <t>andrescyo@hotmail.com</t>
  </si>
  <si>
    <t>Universidad</t>
  </si>
  <si>
    <t>Licenciado en educación física recreación y deportes</t>
  </si>
  <si>
    <t>Docente de educación física 3 años(LCCJ) instructor en recreación 2 años (IDERF)</t>
  </si>
  <si>
    <t>Norby Elias Figueredo pardo</t>
  </si>
  <si>
    <t>Meta</t>
  </si>
  <si>
    <t>Villavicencio</t>
  </si>
  <si>
    <t>Norbyfig43@hotmail.com</t>
  </si>
  <si>
    <t>Bachiller</t>
  </si>
  <si>
    <t>Profesional en ciencias de Deporte y la educación física</t>
  </si>
  <si>
    <t>Joan Felipe borray cubillos</t>
  </si>
  <si>
    <t>Felipe_cubillos@outlook.es</t>
  </si>
  <si>
    <t>312 5442896</t>
  </si>
  <si>
    <t>Diana Fernández</t>
  </si>
  <si>
    <t>dianaruiz2105@gmail.com</t>
  </si>
  <si>
    <t>Normalista superior</t>
  </si>
  <si>
    <t>Andrea Carolina Rodríguez Menjura</t>
  </si>
  <si>
    <t>caroandre.0104@hotmail.com</t>
  </si>
  <si>
    <t>3043330014 - 3013538610</t>
  </si>
  <si>
    <t>Licenciado en educación física recreación y deporte</t>
  </si>
  <si>
    <t>Tecnico</t>
  </si>
  <si>
    <t>Johann Stive Ramirez Vasquez</t>
  </si>
  <si>
    <t>jvasques2@misena.edu.co</t>
  </si>
  <si>
    <t>Tecnológica</t>
  </si>
  <si>
    <t>Tegnologo entrenamiento deportivo</t>
  </si>
  <si>
    <t>Frank Alexander Mora Saavedra</t>
  </si>
  <si>
    <t>Frankmora569@gmail.com</t>
  </si>
  <si>
    <t>Licenciatura en Educación Basica con énfasis en Educación Fisica Recreación y Deportes</t>
  </si>
  <si>
    <t>Yolanda Sánchez Córdoba</t>
  </si>
  <si>
    <t>Ysanchezcordoba@gmail.com</t>
  </si>
  <si>
    <t>Especialista en discpacidad</t>
  </si>
  <si>
    <t>Guillermo Eduardo Ortega Mora</t>
  </si>
  <si>
    <t>edortega77@gmail.com</t>
  </si>
  <si>
    <t>Potsgradual</t>
  </si>
  <si>
    <t>Doctor En ciencias de la Actividad Física y el Deporte</t>
  </si>
  <si>
    <t>29 años</t>
  </si>
  <si>
    <t>Jaime Alejandro Castro Ortiz</t>
  </si>
  <si>
    <t>alejo-97@hotmail.com</t>
  </si>
  <si>
    <t>9 años</t>
  </si>
  <si>
    <t>SANTANDER</t>
  </si>
  <si>
    <t>GAMARRA</t>
  </si>
  <si>
    <t>Rochi0217@gmail.com</t>
  </si>
  <si>
    <t>Pregrado, especialización, maestría no graduada</t>
  </si>
  <si>
    <t>Esp. En proceso pedagógico del entrenamiento deportivo</t>
  </si>
  <si>
    <t>16 años</t>
  </si>
  <si>
    <t>Miguel Ángel suarez guzman</t>
  </si>
  <si>
    <t>mudares-1993@hotmail.com</t>
  </si>
  <si>
    <t>Leydi Johana Vargas Rincón</t>
  </si>
  <si>
    <t>vleydijohana@yahoo.com</t>
  </si>
  <si>
    <t>Servicio general</t>
  </si>
  <si>
    <t>Lizette Yomara Contreras Soriano</t>
  </si>
  <si>
    <t>Facatativá</t>
  </si>
  <si>
    <t>yomatkdy@gmail.com</t>
  </si>
  <si>
    <t>Profesional en ciencias del deporte</t>
  </si>
  <si>
    <t>Jorge Ivan Mosquera Dimate</t>
  </si>
  <si>
    <t>jorgedimate@hotmail.com</t>
  </si>
  <si>
    <t>Tecnologo</t>
  </si>
  <si>
    <t>Tecnologo en entrenamiento deportivo</t>
  </si>
  <si>
    <t>Dos años con el Instituto I.D.E.R.F</t>
  </si>
  <si>
    <t>Santiago Ballén Velásquez</t>
  </si>
  <si>
    <t>santi0805ballen@hotmail.com</t>
  </si>
  <si>
    <t>Bachillerato y tecnologo en entrenamiento deportivo en el sena</t>
  </si>
  <si>
    <t>Tecnologo en entrenamiento deportivo del sena</t>
  </si>
  <si>
    <t>4 meses 22 días</t>
  </si>
  <si>
    <t>Héctor Fernando Villalba Torres</t>
  </si>
  <si>
    <t>ajedrezfusa@gmail.com</t>
  </si>
  <si>
    <t>Pregrado</t>
  </si>
  <si>
    <t>Licenciado en Ciencias Sociales</t>
  </si>
  <si>
    <t>Laboral 2 años como alfabetizador y 7 años como instructor de ajedrez; Experiencia profesional como docente de ciencias sociales de primaria</t>
  </si>
  <si>
    <t>Karol Daniela Sabogal Jimenez</t>
  </si>
  <si>
    <t>Viota</t>
  </si>
  <si>
    <t>Kdsabogal97@gmail.com</t>
  </si>
  <si>
    <t>Licenciatura en Educación Basica con Énfasis en Educación Física, Recreación y Deporte</t>
  </si>
  <si>
    <t>Erick santiago reyes molina</t>
  </si>
  <si>
    <t>Santiagoreyes1022@gmail.com</t>
  </si>
  <si>
    <t>Licenciado educación fisica</t>
  </si>
  <si>
    <t>Seleccionador departamental , instructor irdrs de Soacha ,, Soccer club</t>
  </si>
  <si>
    <t>Jeferson lombana</t>
  </si>
  <si>
    <t>Jefferdeivy17@gmail.com</t>
  </si>
  <si>
    <t>Entrenamiento deportivo</t>
  </si>
  <si>
    <t>Daniel Gustavo González Romero</t>
  </si>
  <si>
    <t>daniel.gonro93@gmail.com</t>
  </si>
  <si>
    <t>Licenciatura en educación básica con enfasis en educación física recreación y deportes</t>
  </si>
  <si>
    <t>3 años</t>
  </si>
  <si>
    <t>HUILA</t>
  </si>
  <si>
    <t>lilianamedina07@hotmail.com</t>
  </si>
  <si>
    <t>POST GRADO</t>
  </si>
  <si>
    <t>PSICOLOGIA OCUPACIONAL Y ORGANIZACIONA</t>
  </si>
  <si>
    <t>SECRETARIA ADMINISTRATIVA</t>
  </si>
  <si>
    <t>Brigitte10.arias@gmail.com</t>
  </si>
  <si>
    <t>PROFESIONAL</t>
  </si>
  <si>
    <t>ADMINISTRADORA DE EMPRESAS</t>
  </si>
  <si>
    <t>AUXILIAR ADMINISTRATIVO</t>
  </si>
  <si>
    <t>Oscar Edidson Niño suarez</t>
  </si>
  <si>
    <t>oscaredufisica@gmail.com</t>
  </si>
  <si>
    <t>cubillosreina@gmail.com</t>
  </si>
  <si>
    <t>Ingeniero Civil</t>
  </si>
  <si>
    <t>Contratista (ingeniero civil)</t>
  </si>
  <si>
    <t>Experiencia de 2 años y 6 meses</t>
  </si>
  <si>
    <t>Brandon Esteven Álvarez Gómez</t>
  </si>
  <si>
    <t>Bogota d.c.</t>
  </si>
  <si>
    <t>brandonesteven10@hotmail.com</t>
  </si>
  <si>
    <t>Tecnólogo entrenamiento deportivo</t>
  </si>
  <si>
    <t>1 año apoyo cesa, Bogota. 2 año world gym, Fusagasuga. 1 año y 6 meses start gym actual , Fusagasuga , 1 año escuela de fútbol Celtik, Fusagasuga 1 año iderf actual</t>
  </si>
  <si>
    <t>Wilson Clavijo López</t>
  </si>
  <si>
    <t>Cabrera</t>
  </si>
  <si>
    <t>wiloclavijo2007@gmail.com</t>
  </si>
  <si>
    <t>Bachiller académico</t>
  </si>
  <si>
    <t>Conductor</t>
  </si>
  <si>
    <t>20 años de experiencia laboral como conductor</t>
  </si>
  <si>
    <t>ZIPQUIRÁ</t>
  </si>
  <si>
    <t>juridica@iderf.gov.co</t>
  </si>
  <si>
    <t>profesional</t>
  </si>
  <si>
    <t>abogado</t>
  </si>
  <si>
    <t>EN ACTIVIDADES RELACIONADAS CON EL CONTRATO COMO ABOGADO</t>
  </si>
  <si>
    <t>Alexandra Herrera Aguilar</t>
  </si>
  <si>
    <t>controlinterno@iderf.gov.co</t>
  </si>
  <si>
    <t>Auditoria y Control Interno</t>
  </si>
  <si>
    <t>Control Interno</t>
  </si>
  <si>
    <t>Jefe de Control interno</t>
  </si>
  <si>
    <t>13 años 8 meses</t>
  </si>
  <si>
    <t>Gladys Marcela Martínez Torres</t>
  </si>
  <si>
    <t>Misional@iderf.gov.co</t>
  </si>
  <si>
    <t>Alta Gerencia</t>
  </si>
  <si>
    <t>Profesional Especializado</t>
  </si>
  <si>
    <t>Fusgagasugà</t>
  </si>
  <si>
    <t>Contabilidad@iderf.gov.co</t>
  </si>
  <si>
    <t>Contador Público</t>
  </si>
  <si>
    <t>Contabilidad</t>
  </si>
  <si>
    <t>Stefanny chitiva rodriguez</t>
  </si>
  <si>
    <t>tefa.96.rodriguez@gmail.com</t>
  </si>
  <si>
    <t>Administradora en salud ocupacional</t>
  </si>
  <si>
    <t>Profesional en salud ocupacional</t>
  </si>
  <si>
    <t>Un año</t>
  </si>
  <si>
    <t xml:space="preserve">Anggy Bibiana Angel Zambrano </t>
  </si>
  <si>
    <t>abangelz@gmail.com</t>
  </si>
  <si>
    <t xml:space="preserve">Gerencia para el Desarrollo Organizacional </t>
  </si>
  <si>
    <t xml:space="preserve"> </t>
  </si>
  <si>
    <t>Secretaria General</t>
  </si>
  <si>
    <t>Tecnico Administrativo</t>
  </si>
  <si>
    <t xml:space="preserve">Tecnico Administrativo </t>
  </si>
  <si>
    <t>18 años</t>
  </si>
  <si>
    <t>Soacha</t>
  </si>
  <si>
    <t>Neiva</t>
  </si>
  <si>
    <t xml:space="preserve">VALOR CONTRATO </t>
  </si>
  <si>
    <t>PRESTAR SERVICIO DE APOYO A LA GESTION EN EL PROGRAMA DE RECREACIÓN DEL IDERF.</t>
  </si>
  <si>
    <t>2023/02/10</t>
  </si>
  <si>
    <t>2023/09/09</t>
  </si>
  <si>
    <t>FECHA DE INICIO</t>
  </si>
  <si>
    <t xml:space="preserve">FECHA DE TERMINACION </t>
  </si>
  <si>
    <t>CARGO O ACTIVIDAD QUE DESEMPEÑA</t>
  </si>
  <si>
    <t>EXPERIENCIA LABORAL Y PROFESIONAL.</t>
  </si>
  <si>
    <t>1 y 7 meses</t>
  </si>
  <si>
    <t>Francisco Javier Beltran Cruz</t>
  </si>
  <si>
    <t>valle de cauca</t>
  </si>
  <si>
    <t>tulua</t>
  </si>
  <si>
    <t>franjauz@gmail.com</t>
  </si>
  <si>
    <t xml:space="preserve">tecnico </t>
  </si>
  <si>
    <t>Ingenieria software</t>
  </si>
  <si>
    <t>operario</t>
  </si>
  <si>
    <t>12 años</t>
  </si>
  <si>
    <t>PRESTAR SERVICIOS PROFESIONALES COMO ARTICULADOR OPERATIVO, ADMINISTRATIVO Y LOGISTICO DE LAS ACTIVIDADES MISIONALES A CARGO DEL IDERF</t>
  </si>
  <si>
    <t>2023/02/01</t>
  </si>
  <si>
    <t>2023/08/31</t>
  </si>
  <si>
    <t xml:space="preserve">Instructor </t>
  </si>
  <si>
    <t xml:space="preserve">Andres Camilo Cubillos Reina </t>
  </si>
  <si>
    <t xml:space="preserve">ASESOR JURIDICO </t>
  </si>
  <si>
    <t>Arquitectura</t>
  </si>
  <si>
    <t>TECNÓLOGO</t>
  </si>
  <si>
    <t>Yolima Forero</t>
  </si>
  <si>
    <t>2023/03/09</t>
  </si>
  <si>
    <t>2023/11/08</t>
  </si>
  <si>
    <t xml:space="preserve">4 años </t>
  </si>
  <si>
    <t xml:space="preserve">Director </t>
  </si>
  <si>
    <t xml:space="preserve">Servicios Generales </t>
  </si>
  <si>
    <t>ACTUAL</t>
  </si>
  <si>
    <t>Auxiliar Administrativa</t>
  </si>
  <si>
    <t>Jefe de Control Interno</t>
  </si>
  <si>
    <t xml:space="preserve">Profesional Especializado </t>
  </si>
  <si>
    <t xml:space="preserve">Operario </t>
  </si>
  <si>
    <t>PRESTAR SERVICIOS PROFESIONALES PARA LOS PROCESOS EN SALUD OCUPACIONAL EN EL SISTEMA DE GESTIÓN DE SEGURIDAD Y SALUD EN EL TRABAJO DEL INSTITUTO DE DEPORTIVO Y RECREATIVO DE FUSAGASUGÁ</t>
  </si>
  <si>
    <t>CÉDULA</t>
  </si>
  <si>
    <t>Licenciatura en Educación Básica con énfasis en Educación Física Recreacion y Deporte</t>
  </si>
  <si>
    <t>Ana Liliana Medina Polanía</t>
  </si>
  <si>
    <t>Brigitte Arias Martinez</t>
  </si>
  <si>
    <t>John Fredy Cubillos Cortes</t>
  </si>
  <si>
    <t>Elvis Yonjan Cortés García</t>
  </si>
  <si>
    <t>Mireya Rocio Gutierrez Fernández</t>
  </si>
  <si>
    <t>Luis Miguel Cruz Nieto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</si>
</sst>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164" fontId="6" fillId="0" borderId="2" xfId="1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14" fontId="5" fillId="0" borderId="0" xfId="0" applyNumberFormat="1" applyFont="1" applyAlignment="1">
      <alignment horizontal="center" vertical="top"/>
    </xf>
    <xf numFmtId="15" fontId="5" fillId="0" borderId="0" xfId="0" applyNumberFormat="1" applyFont="1" applyAlignment="1">
      <alignment horizontal="center" vertical="top"/>
    </xf>
    <xf numFmtId="14" fontId="5" fillId="0" borderId="1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ECNICO-ADM\Downloads\MACRO%202023.xlsx" TargetMode="External"/><Relationship Id="rId1" Type="http://schemas.openxmlformats.org/officeDocument/2006/relationships/externalLinkPath" Target="/Users/TECNICO-ADM/Downloads/MAC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3">
          <cell r="A3">
            <v>1075674953</v>
          </cell>
          <cell r="B3" t="str">
            <v>LUIS MIGUEL CRUZ NIETO</v>
          </cell>
          <cell r="C3" t="str">
            <v>CPSP 2023001</v>
          </cell>
          <cell r="D3">
            <v>20230001</v>
          </cell>
          <cell r="E3" t="str">
            <v>PRESTACION DE SERVICIOS PROFESIONALES PARA REALIZAR ASESORIA JURIDICA EN EL INSTITUTO DEPORTIVO Y RECREATIVO DE FUSAGASUGA IDERF</v>
          </cell>
          <cell r="F3">
            <v>28000000</v>
          </cell>
          <cell r="G3">
            <v>28000000</v>
          </cell>
          <cell r="H3">
            <v>0</v>
          </cell>
          <cell r="I3">
            <v>0</v>
          </cell>
          <cell r="J3">
            <v>28000000</v>
          </cell>
          <cell r="K3" t="str">
            <v>2023/01/05</v>
          </cell>
          <cell r="L3" t="str">
            <v>2023/01/06</v>
          </cell>
          <cell r="M3" t="str">
            <v>2023/09/05</v>
          </cell>
        </row>
        <row r="4">
          <cell r="A4">
            <v>53932444</v>
          </cell>
          <cell r="B4" t="str">
            <v>YOLIMA FORERO ROJAS</v>
          </cell>
          <cell r="C4" t="str">
            <v>CPSP 2023002</v>
          </cell>
          <cell r="D4">
            <v>20230002</v>
          </cell>
          <cell r="E4" t="str">
            <v>PRESTACION DE SERVICIOS PROFESIONALES COMO CONTADOR PUBLICO DEL INSTITUTO DEPORTIVO Y RECREATIVO DE FUSAGASUGA IDERF</v>
          </cell>
          <cell r="F4">
            <v>16000000</v>
          </cell>
          <cell r="G4">
            <v>16000000</v>
          </cell>
          <cell r="H4">
            <v>0</v>
          </cell>
          <cell r="I4">
            <v>0</v>
          </cell>
          <cell r="J4">
            <v>16000000</v>
          </cell>
          <cell r="K4" t="str">
            <v>2023/01/13</v>
          </cell>
          <cell r="L4" t="str">
            <v>2023/01/13</v>
          </cell>
          <cell r="M4" t="str">
            <v>2023/09/12</v>
          </cell>
        </row>
        <row r="5">
          <cell r="A5">
            <v>11374311</v>
          </cell>
          <cell r="B5" t="str">
            <v>REINEL ANSELMO ORTIZ PAEZ</v>
          </cell>
          <cell r="C5" t="str">
            <v>SAMC 2022187</v>
          </cell>
          <cell r="D5">
            <v>20230003</v>
          </cell>
          <cell r="E5" t="str">
            <v>CONSTRUCCION DE PLACA POLIDEPORTIVA UBICADA EN EL BARRIO EL EDEN Y ADECUACION DE LA PLACA POLIDEPORTIVA UBICADA EN EL BARRIO PEKIN DEL MUNICIPIO DE FUSAGASUGA, CUNDINAMARCA.</v>
          </cell>
          <cell r="F5">
            <v>170388410</v>
          </cell>
          <cell r="G5">
            <v>170388410</v>
          </cell>
          <cell r="H5">
            <v>0</v>
          </cell>
          <cell r="I5">
            <v>484</v>
          </cell>
          <cell r="J5">
            <v>170387926</v>
          </cell>
          <cell r="K5" t="str">
            <v>2023/01/18</v>
          </cell>
          <cell r="L5" t="str">
            <v>2023/02/01</v>
          </cell>
          <cell r="M5" t="str">
            <v>2023/03/15</v>
          </cell>
        </row>
        <row r="6">
          <cell r="A6">
            <v>1020773984</v>
          </cell>
          <cell r="B6" t="str">
            <v>JUAN CARLOS ROJAS PERDOMO</v>
          </cell>
          <cell r="C6" t="str">
            <v>CPSP 2023003</v>
          </cell>
          <cell r="D6">
            <v>20230004</v>
          </cell>
          <cell r="E6" t="str">
            <v>PRESTACION DE SERVICIOS PROFESIONALES COMO INGENIERO CIVIL EN LOS PROYECTOS LIDERADOS POR EL AREA MISIONAL DEL IDERF.</v>
          </cell>
          <cell r="F6">
            <v>27200000</v>
          </cell>
          <cell r="G6">
            <v>27200000</v>
          </cell>
          <cell r="H6">
            <v>0</v>
          </cell>
          <cell r="I6">
            <v>22326667</v>
          </cell>
          <cell r="J6">
            <v>4873333</v>
          </cell>
          <cell r="K6" t="str">
            <v>2023/01/17</v>
          </cell>
          <cell r="L6" t="str">
            <v>2023/01/18</v>
          </cell>
          <cell r="M6" t="str">
            <v>2023/09/17</v>
          </cell>
        </row>
        <row r="7">
          <cell r="A7">
            <v>1110525328</v>
          </cell>
          <cell r="B7" t="str">
            <v>JULIAN FELIPE NAVIA RAMIREZ</v>
          </cell>
          <cell r="C7" t="str">
            <v>CPSP 2023004</v>
          </cell>
          <cell r="D7">
            <v>20230005</v>
          </cell>
          <cell r="E7" t="str">
            <v>PRESTACION DE SERVICIOS PROFESIONALES COMO APOYO EN LOS PROCESOS CONTRACTUALES DE LOS PROYECTOS Y PROGRAMAS DEL INSTITUTO DEPORTIVO Y RECREATIVO DE FUSAGASUGA</v>
          </cell>
          <cell r="F7">
            <v>10500000</v>
          </cell>
          <cell r="G7">
            <v>10500000</v>
          </cell>
          <cell r="H7">
            <v>0</v>
          </cell>
          <cell r="I7">
            <v>0</v>
          </cell>
          <cell r="J7">
            <v>10500000</v>
          </cell>
          <cell r="K7" t="str">
            <v>2023/01/20</v>
          </cell>
          <cell r="L7" t="str">
            <v>2023/01/23</v>
          </cell>
          <cell r="M7" t="str">
            <v>2023/05/22</v>
          </cell>
        </row>
        <row r="8">
          <cell r="A8">
            <v>1069721823</v>
          </cell>
          <cell r="B8" t="str">
            <v>ANGIE LORENA URICOECHEA VILLALBA</v>
          </cell>
          <cell r="C8" t="str">
            <v>CPSP 2023005</v>
          </cell>
          <cell r="D8">
            <v>20230006</v>
          </cell>
          <cell r="E8" t="str">
            <v>PRESTAR LOS SERVICIOS PROFESIONALES COMO GESTOR DEPORTIVO ACOMPAÑANDO LOS PROGRAMAS Y PROCESOS ADMINISTRATIVOS DEL AREA MISIONAL DEL IDERF</v>
          </cell>
          <cell r="F8">
            <v>20800000</v>
          </cell>
          <cell r="G8">
            <v>20800000</v>
          </cell>
          <cell r="H8">
            <v>0</v>
          </cell>
          <cell r="I8">
            <v>0</v>
          </cell>
          <cell r="J8">
            <v>20800000</v>
          </cell>
          <cell r="K8" t="str">
            <v>2023/01/20</v>
          </cell>
          <cell r="L8" t="str">
            <v>2023/01/23</v>
          </cell>
          <cell r="M8" t="str">
            <v>2023/09/22</v>
          </cell>
        </row>
        <row r="9">
          <cell r="A9">
            <v>1069737659</v>
          </cell>
          <cell r="B9" t="str">
            <v>CRISTIAN CAMILO BAQUERO MORENO</v>
          </cell>
          <cell r="C9" t="str">
            <v>CPSP 2023006</v>
          </cell>
          <cell r="D9">
            <v>20230007</v>
          </cell>
          <cell r="E9" t="str">
            <v>PRESTAR LOS SERVICIOS PROFESIONALES COMO GESTOR DEPORTIVO ACOMPAÑANDO LOS PROGRAMAS Y PROCESOS ADMINISTRATIVOS DEL AREA MISIONAL DEL IDERF</v>
          </cell>
          <cell r="F9">
            <v>20800000</v>
          </cell>
          <cell r="G9">
            <v>20800000</v>
          </cell>
          <cell r="H9">
            <v>0</v>
          </cell>
          <cell r="I9">
            <v>0</v>
          </cell>
          <cell r="J9">
            <v>20800000</v>
          </cell>
          <cell r="K9" t="str">
            <v>2023/01/20</v>
          </cell>
          <cell r="L9" t="str">
            <v>2023/01/23</v>
          </cell>
          <cell r="M9" t="str">
            <v>2023/09/22</v>
          </cell>
        </row>
        <row r="10">
          <cell r="A10">
            <v>1069729470</v>
          </cell>
          <cell r="B10" t="str">
            <v>DANIEL FRANCISCO CARRILLO PARRA</v>
          </cell>
          <cell r="C10" t="str">
            <v>CPSP 2023007</v>
          </cell>
          <cell r="D10">
            <v>20230008</v>
          </cell>
          <cell r="E10" t="str">
            <v>PRESTAR LOS SERVICIOS PROFESIONALES COMO GESTOR DEPORTIVO ACOMPAÑANDO LOS PROGRAMAS Y PROCESOS ADMINISTRATIVOS DEL AREA MISIONAL DEL IDERF</v>
          </cell>
          <cell r="F10">
            <v>20800000</v>
          </cell>
          <cell r="G10">
            <v>20800000</v>
          </cell>
          <cell r="H10">
            <v>0</v>
          </cell>
          <cell r="I10">
            <v>0</v>
          </cell>
          <cell r="J10">
            <v>20800000</v>
          </cell>
          <cell r="K10" t="str">
            <v>2023/01/20</v>
          </cell>
          <cell r="L10" t="str">
            <v>2023/01/23</v>
          </cell>
          <cell r="M10" t="str">
            <v>2023/09/22</v>
          </cell>
        </row>
        <row r="11">
          <cell r="A11">
            <v>1069738979</v>
          </cell>
          <cell r="B11" t="str">
            <v>ANGEL CAMILO ROA PABON</v>
          </cell>
          <cell r="C11" t="str">
            <v>CPSP 2023008</v>
          </cell>
          <cell r="D11">
            <v>20230009</v>
          </cell>
          <cell r="E11" t="str">
            <v>PRESTAR SERVICIOS PROFESIONALES COMO ARTICULADOR OPERATIVO, ADMINISTRATIVO Y LOGISTICO DE LAS ACTIVIDADES MISIONALES A CARGO DEL IDERF</v>
          </cell>
          <cell r="F11">
            <v>16401000</v>
          </cell>
          <cell r="G11">
            <v>16401000</v>
          </cell>
          <cell r="H11">
            <v>0</v>
          </cell>
          <cell r="I11">
            <v>0</v>
          </cell>
          <cell r="J11">
            <v>16401000</v>
          </cell>
          <cell r="K11" t="str">
            <v>2023/01/31</v>
          </cell>
          <cell r="L11" t="str">
            <v>2023/02/01</v>
          </cell>
          <cell r="M11" t="str">
            <v>2023/08/31</v>
          </cell>
        </row>
        <row r="12">
          <cell r="A12">
            <v>11257583</v>
          </cell>
          <cell r="B12" t="str">
            <v>CARLOS ARMANDO CASTAÑO CASTAÑEDA</v>
          </cell>
          <cell r="C12" t="str">
            <v>CPSP 2023009</v>
          </cell>
          <cell r="D12">
            <v>20230010</v>
          </cell>
          <cell r="E12" t="str">
            <v>PRESTAR SERVICIOS PROFESIONALES COMO ARTICULADOR OPERATIVO, ADMINISTRATIVO Y LOGISTICO DE LAS ACTIVIDADES MISIONALES A CARGO DEL IDERF</v>
          </cell>
          <cell r="F12">
            <v>16401000</v>
          </cell>
          <cell r="G12">
            <v>16401000</v>
          </cell>
          <cell r="H12">
            <v>0</v>
          </cell>
          <cell r="I12">
            <v>0</v>
          </cell>
          <cell r="J12">
            <v>16401000</v>
          </cell>
          <cell r="K12" t="str">
            <v>2023/01/31</v>
          </cell>
          <cell r="L12" t="str">
            <v>2023/02/01</v>
          </cell>
          <cell r="M12" t="str">
            <v>2023/08/31</v>
          </cell>
        </row>
        <row r="13">
          <cell r="A13">
            <v>1069753752</v>
          </cell>
          <cell r="B13" t="str">
            <v>JUAN MANUEL CARDENAS LINARES</v>
          </cell>
          <cell r="C13" t="str">
            <v>CPSP 2023010</v>
          </cell>
          <cell r="D13">
            <v>20230011</v>
          </cell>
          <cell r="E13" t="str">
            <v>PRESTAR SERVICIOS PROFESIONALES COMO ARTICULADOR OPERATIVO, ADMINISTRATIVO Y LOGISTICO DE LAS ACTIVIDADES MISIONALES A CARGO DEL IDERF</v>
          </cell>
          <cell r="F13">
            <v>16401000</v>
          </cell>
          <cell r="G13">
            <v>16401000</v>
          </cell>
          <cell r="H13">
            <v>0</v>
          </cell>
          <cell r="I13">
            <v>0</v>
          </cell>
          <cell r="J13">
            <v>16401000</v>
          </cell>
          <cell r="K13" t="str">
            <v>2023/01/31</v>
          </cell>
          <cell r="L13" t="str">
            <v>2023/02/01</v>
          </cell>
          <cell r="M13" t="str">
            <v>2023/08/31</v>
          </cell>
        </row>
        <row r="14">
          <cell r="A14">
            <v>11259885</v>
          </cell>
          <cell r="B14" t="str">
            <v>WILSON CLAVIJO LOPEZ</v>
          </cell>
          <cell r="C14" t="str">
            <v>CPSA 2023011</v>
          </cell>
          <cell r="D14">
            <v>20230012</v>
          </cell>
          <cell r="E14" t="str">
            <v>PRESTACION DE SERVICIOS COMO CONDUCTOR PARA EL PARQUE AUTOMOTOR DEL INSTITUTO DEPORTIVO Y RECREATIVO DE FUSAGASUGA, EN EL APOYO A LOS PROCESOS Y ACTIVIDADES PROPIAS DE LA ENTIDAD</v>
          </cell>
          <cell r="F14">
            <v>13041000</v>
          </cell>
          <cell r="G14">
            <v>13041000</v>
          </cell>
          <cell r="H14">
            <v>0</v>
          </cell>
          <cell r="I14">
            <v>0</v>
          </cell>
          <cell r="J14">
            <v>13041000</v>
          </cell>
          <cell r="K14" t="str">
            <v>2023/02/01</v>
          </cell>
          <cell r="L14" t="str">
            <v>2023/02/02</v>
          </cell>
          <cell r="M14" t="str">
            <v>2023/09/01</v>
          </cell>
        </row>
        <row r="15">
          <cell r="A15">
            <v>53930810</v>
          </cell>
          <cell r="B15" t="str">
            <v>YOLANDA SANCHEZ CORDOBA</v>
          </cell>
          <cell r="C15" t="str">
            <v>CPSP 2023012</v>
          </cell>
          <cell r="D15">
            <v>20230013</v>
          </cell>
          <cell r="E15" t="str">
            <v>PRESTAR SERVICIOS PROFESIONALES COMO PROMOTOR E INTRUCTOR DE LOS PROGRAMAS PARA PERSONAS CON DISCAPACIDAD Y DE ACTIVIDAD FISICA DEL IDERF EN EL MUNICIPIO DE FUSAGASUGA</v>
          </cell>
          <cell r="F15">
            <v>14000000</v>
          </cell>
          <cell r="G15">
            <v>14000000</v>
          </cell>
          <cell r="H15">
            <v>0</v>
          </cell>
          <cell r="I15">
            <v>0</v>
          </cell>
          <cell r="J15">
            <v>14000000</v>
          </cell>
          <cell r="K15" t="str">
            <v>2023/02/02</v>
          </cell>
          <cell r="L15" t="str">
            <v>2023/02/03</v>
          </cell>
          <cell r="M15" t="str">
            <v>2023/09/02</v>
          </cell>
        </row>
        <row r="16">
          <cell r="A16">
            <v>1072750370</v>
          </cell>
          <cell r="B16" t="str">
            <v>DANIEL DAVID AVENDAÑO ARDILA</v>
          </cell>
          <cell r="C16" t="str">
            <v>CPSP 2023013</v>
          </cell>
          <cell r="D16">
            <v>20230014</v>
          </cell>
          <cell r="E16" t="str">
            <v>PRESTAR SERVICIOS PROFESIONALES COMO ARTICULADOR OPERATIVO, ADMINISTRATIVO Y LOGISTICO DE LAS ACTIVIDADES MISIONALES A CARGO DEL IDERF</v>
          </cell>
          <cell r="F16">
            <v>16401000</v>
          </cell>
          <cell r="G16">
            <v>16401000</v>
          </cell>
          <cell r="H16">
            <v>0</v>
          </cell>
          <cell r="I16">
            <v>0</v>
          </cell>
          <cell r="J16">
            <v>16401000</v>
          </cell>
          <cell r="K16" t="str">
            <v>2023/02/02</v>
          </cell>
          <cell r="L16" t="str">
            <v>2023/02/03</v>
          </cell>
          <cell r="M16" t="str">
            <v>2023/09/02</v>
          </cell>
        </row>
        <row r="17">
          <cell r="A17">
            <v>11381962</v>
          </cell>
          <cell r="B17" t="str">
            <v>NORBY ELIAS FIGUEREDO PARDO</v>
          </cell>
          <cell r="C17" t="str">
            <v>CPSA 2023015</v>
          </cell>
          <cell r="D17">
            <v>20230015</v>
          </cell>
          <cell r="E17" t="str">
            <v>PRESTAR LOS SERVICIOS DE APOYO A LA GESTION PARA EL MANTENIMIENTO DE LA INFRAESTRUCTURA DEPORTIVA A CARGO DEL IDERF</v>
          </cell>
          <cell r="F17">
            <v>12061000</v>
          </cell>
          <cell r="G17">
            <v>12061000</v>
          </cell>
          <cell r="H17">
            <v>0</v>
          </cell>
          <cell r="I17">
            <v>0</v>
          </cell>
          <cell r="J17">
            <v>12061000</v>
          </cell>
          <cell r="K17" t="str">
            <v>2023/02/03</v>
          </cell>
          <cell r="L17" t="str">
            <v>2023/02/06</v>
          </cell>
          <cell r="M17" t="str">
            <v>2023/09/05</v>
          </cell>
        </row>
        <row r="18">
          <cell r="A18">
            <v>1090392969</v>
          </cell>
          <cell r="B18" t="str">
            <v>RAFAEL ALFONSO BAUTISTA PARRA</v>
          </cell>
          <cell r="C18" t="str">
            <v>CPSP 2023016</v>
          </cell>
          <cell r="D18">
            <v>20230016</v>
          </cell>
          <cell r="E18" t="str">
            <v>PRESTACIÓN DE SERVICIOS PROFESIONALES DE UN COMUNICADOR SOCIAL PARA LA EJECUCIÓN DE ACTIVIDADES DE DIFUSIÓN, PROMOCIÓN Y DISEÑO DE LOS PROGRAMAS Y PLANES INSTITUCIONALES DEL IDERF</v>
          </cell>
          <cell r="F18">
            <v>17500000</v>
          </cell>
          <cell r="G18">
            <v>17500000</v>
          </cell>
          <cell r="H18">
            <v>0</v>
          </cell>
          <cell r="I18">
            <v>0</v>
          </cell>
          <cell r="J18">
            <v>17500000</v>
          </cell>
          <cell r="K18" t="str">
            <v>2023/02/03</v>
          </cell>
          <cell r="L18" t="str">
            <v>2023/02/06</v>
          </cell>
          <cell r="M18" t="str">
            <v>2023/09/05</v>
          </cell>
        </row>
        <row r="19">
          <cell r="A19">
            <v>1069712456</v>
          </cell>
          <cell r="B19" t="str">
            <v>LAURA HELENA GARCIA DIAZ</v>
          </cell>
          <cell r="C19" t="str">
            <v>CPSA 2023017</v>
          </cell>
          <cell r="D19">
            <v>20230017</v>
          </cell>
          <cell r="E19" t="str">
            <v>PRESTAR LOS SERVICIOS DE APOYO A LA GESTIÓN EN LA ARTICULACIÓN OPERATIVA, ADMINISTRATIVA Y LOGÍSTICA DE LAS ACTIVIDADES MISIONALES A CARGO DEL IDERF.</v>
          </cell>
          <cell r="F19">
            <v>11200000</v>
          </cell>
          <cell r="G19">
            <v>11200000</v>
          </cell>
          <cell r="H19">
            <v>0</v>
          </cell>
          <cell r="I19">
            <v>0</v>
          </cell>
          <cell r="J19">
            <v>11200000</v>
          </cell>
          <cell r="K19" t="str">
            <v>2023/02/03</v>
          </cell>
          <cell r="L19" t="str">
            <v>2023/02/06</v>
          </cell>
          <cell r="M19" t="str">
            <v>2023/09/05</v>
          </cell>
        </row>
        <row r="20">
          <cell r="A20">
            <v>1069737372</v>
          </cell>
          <cell r="B20" t="str">
            <v>JAIME ALEJANDRO CASTRO ORTIZ</v>
          </cell>
          <cell r="C20" t="str">
            <v>CPSP 2023018</v>
          </cell>
          <cell r="D20">
            <v>20230018</v>
          </cell>
          <cell r="E20" t="str">
            <v>PRESTAR SERVICIOS PROFESIONALES EN EL PROGRAMA DE RECREACIÓN COMO RECREADOR DEL IDERF</v>
          </cell>
          <cell r="F20">
            <v>12012000</v>
          </cell>
          <cell r="G20">
            <v>12012000</v>
          </cell>
          <cell r="H20">
            <v>0</v>
          </cell>
          <cell r="I20">
            <v>0</v>
          </cell>
          <cell r="J20">
            <v>12012000</v>
          </cell>
          <cell r="K20" t="str">
            <v>2023/02/06</v>
          </cell>
          <cell r="L20" t="str">
            <v>2023/02/07</v>
          </cell>
          <cell r="M20" t="str">
            <v>2023/09/06</v>
          </cell>
        </row>
        <row r="21">
          <cell r="A21">
            <v>1069742830</v>
          </cell>
          <cell r="B21" t="str">
            <v>MIGUEL ANGEL SUAREZ GUZMAN</v>
          </cell>
          <cell r="C21" t="str">
            <v>CPSP 2023019</v>
          </cell>
          <cell r="D21">
            <v>20230019</v>
          </cell>
          <cell r="E21" t="str">
            <v>PRESTAR SERVICIOS PROFESIONALES EN EL PROGRAMA DE RECREACIÓN COMO RECREADOR DEL IDERF.</v>
          </cell>
          <cell r="F21">
            <v>12012000</v>
          </cell>
          <cell r="G21">
            <v>12012000</v>
          </cell>
          <cell r="H21">
            <v>0</v>
          </cell>
          <cell r="I21">
            <v>0</v>
          </cell>
          <cell r="J21">
            <v>12012000</v>
          </cell>
          <cell r="K21" t="str">
            <v>2023/02/06</v>
          </cell>
          <cell r="L21" t="str">
            <v>2023/02/07</v>
          </cell>
          <cell r="M21" t="str">
            <v>2023/09/06</v>
          </cell>
        </row>
        <row r="22">
          <cell r="A22">
            <v>1069733600</v>
          </cell>
          <cell r="B22" t="str">
            <v>NESTOR ENRIQUE RODRIGUEZ GIL</v>
          </cell>
          <cell r="C22" t="str">
            <v>CPSA 2023020</v>
          </cell>
          <cell r="D22">
            <v>20230020</v>
          </cell>
          <cell r="E22" t="str">
            <v>PRESTAR SERVICIO DE APOYO A LA GESTION EN EL PROGRAMA DE RECREACIÓN DEL IDERF.</v>
          </cell>
          <cell r="F22">
            <v>9289000</v>
          </cell>
          <cell r="G22">
            <v>9289000</v>
          </cell>
          <cell r="H22">
            <v>0</v>
          </cell>
          <cell r="I22">
            <v>0</v>
          </cell>
          <cell r="J22">
            <v>9289000</v>
          </cell>
          <cell r="K22" t="str">
            <v>2023/02/06</v>
          </cell>
          <cell r="L22" t="str">
            <v>2023/02/07</v>
          </cell>
          <cell r="M22" t="str">
            <v>2023/09/06</v>
          </cell>
        </row>
        <row r="23">
          <cell r="A23">
            <v>1069753881</v>
          </cell>
          <cell r="B23" t="str">
            <v>JOHANN STIVE RAMIREZ VASQUEZ</v>
          </cell>
          <cell r="C23" t="str">
            <v>CPSA 2023021</v>
          </cell>
          <cell r="D23">
            <v>20230021</v>
          </cell>
          <cell r="E23" t="str">
            <v>PRESTAR SERVICIO DE APOYO A LA GESTION EN EL PROGRAMA DE RECREACIÓN DEL IDERF.</v>
          </cell>
          <cell r="F23">
            <v>9289000</v>
          </cell>
          <cell r="G23">
            <v>9289000</v>
          </cell>
          <cell r="H23">
            <v>0</v>
          </cell>
          <cell r="I23">
            <v>0</v>
          </cell>
          <cell r="J23">
            <v>9289000</v>
          </cell>
          <cell r="K23" t="str">
            <v>2023/02/06</v>
          </cell>
          <cell r="L23" t="str">
            <v>2023/02/07</v>
          </cell>
          <cell r="M23" t="str">
            <v>2023/09/06</v>
          </cell>
        </row>
        <row r="24">
          <cell r="A24">
            <v>1069758263</v>
          </cell>
          <cell r="B24" t="str">
            <v>ANDERSON DAVID VILLALOBOS RODRIGUEZ</v>
          </cell>
          <cell r="C24" t="str">
            <v>CPSA 2023022</v>
          </cell>
          <cell r="D24">
            <v>20230022</v>
          </cell>
          <cell r="E24" t="str">
            <v>PRESTAR SERVICIO DE APOYO A LA GESTION EN EL PROGRAMA DE RECREACIÓN DEL IDERF.</v>
          </cell>
          <cell r="F24">
            <v>9289000</v>
          </cell>
          <cell r="G24">
            <v>9289000</v>
          </cell>
          <cell r="H24">
            <v>0</v>
          </cell>
          <cell r="I24">
            <v>0</v>
          </cell>
          <cell r="J24">
            <v>9289000</v>
          </cell>
          <cell r="K24" t="str">
            <v>2023/02/06</v>
          </cell>
          <cell r="L24" t="str">
            <v>2023/02/07</v>
          </cell>
          <cell r="M24" t="str">
            <v>2023/09/06</v>
          </cell>
        </row>
        <row r="25">
          <cell r="A25">
            <v>81740975</v>
          </cell>
          <cell r="B25" t="str">
            <v>EDWAR FELIPÉ FORERO FARFAN</v>
          </cell>
          <cell r="C25" t="str">
            <v>CPSP 2023023</v>
          </cell>
          <cell r="D25">
            <v>20230023</v>
          </cell>
          <cell r="E25" t="str">
            <v>PRESTAR SERVICIOS PROFESIONALES COMO FORMADOR DEPORTIVO E INTEGRAL PARA LAS ESCUELAS DEPORTIVAS DEL IDERF</v>
          </cell>
          <cell r="F25">
            <v>12012000</v>
          </cell>
          <cell r="G25">
            <v>12012000</v>
          </cell>
          <cell r="H25">
            <v>0</v>
          </cell>
          <cell r="I25">
            <v>0</v>
          </cell>
          <cell r="J25">
            <v>12012000</v>
          </cell>
          <cell r="K25" t="str">
            <v>2023/02/08</v>
          </cell>
          <cell r="L25" t="str">
            <v>2023/02/09</v>
          </cell>
          <cell r="M25" t="str">
            <v>2023/09/08</v>
          </cell>
        </row>
        <row r="26">
          <cell r="A26">
            <v>1069718030</v>
          </cell>
          <cell r="B26" t="str">
            <v>VERDUGO GIL MARLON ESTIBEN</v>
          </cell>
          <cell r="C26" t="str">
            <v>CPSP 2023024</v>
          </cell>
          <cell r="D26">
            <v>20230024</v>
          </cell>
          <cell r="E26" t="str">
            <v>PRESTAR SERVICIOS PROFESIONALES COMO FORMADOR DEPORTIVO E INTEGRAL PARA LAS ESCUELAS DEPORTIVAS DEL IDERF</v>
          </cell>
          <cell r="F26">
            <v>12012000</v>
          </cell>
          <cell r="G26">
            <v>12012000</v>
          </cell>
          <cell r="H26">
            <v>0</v>
          </cell>
          <cell r="I26">
            <v>0</v>
          </cell>
          <cell r="J26">
            <v>12012000</v>
          </cell>
          <cell r="K26" t="str">
            <v>2023/02/08</v>
          </cell>
          <cell r="L26" t="str">
            <v>2023/02/09</v>
          </cell>
          <cell r="M26" t="str">
            <v>2023/09/08</v>
          </cell>
        </row>
        <row r="27">
          <cell r="A27">
            <v>1069750532</v>
          </cell>
          <cell r="B27" t="str">
            <v>JOAN FELIPE BORRAY CUBILLOS</v>
          </cell>
          <cell r="C27" t="str">
            <v>CPSP 2023025</v>
          </cell>
          <cell r="D27">
            <v>20230025</v>
          </cell>
          <cell r="E27" t="str">
            <v>PRESTAR SERVICIOS PROFESIONALES COMO FORMADOR DEPORTIVO E INTEGRAL PARA LAS ESCUELAS DEPORTIVAS DEL IDERF</v>
          </cell>
          <cell r="F27">
            <v>12012000</v>
          </cell>
          <cell r="G27">
            <v>12012000</v>
          </cell>
          <cell r="H27">
            <v>0</v>
          </cell>
          <cell r="I27">
            <v>0</v>
          </cell>
          <cell r="J27">
            <v>12012000</v>
          </cell>
          <cell r="K27" t="str">
            <v>2023/02/08</v>
          </cell>
          <cell r="L27" t="str">
            <v>2023/02/09</v>
          </cell>
          <cell r="M27" t="str">
            <v>2023/09/08</v>
          </cell>
        </row>
        <row r="28">
          <cell r="A28">
            <v>1069741073</v>
          </cell>
          <cell r="B28" t="str">
            <v>HECTOR FERNANDO VILLALBA TORRES</v>
          </cell>
          <cell r="C28" t="str">
            <v>CPSP 2023026</v>
          </cell>
          <cell r="D28">
            <v>20230026</v>
          </cell>
          <cell r="E28" t="str">
            <v>PRESTAR SERVICIOS PROFESIONALES COMO FORMADOR DEPORTIVO E INTEGRAL PARA LAS ESCUELAS DEPORTIVAS DEL IDERF</v>
          </cell>
          <cell r="F28">
            <v>12012000</v>
          </cell>
          <cell r="G28">
            <v>12012000</v>
          </cell>
          <cell r="H28">
            <v>0</v>
          </cell>
          <cell r="I28">
            <v>0</v>
          </cell>
          <cell r="J28">
            <v>12012000</v>
          </cell>
          <cell r="K28" t="str">
            <v>2023/02/09</v>
          </cell>
          <cell r="L28" t="str">
            <v>2023/02/10</v>
          </cell>
          <cell r="M28" t="str">
            <v>2023/09/09</v>
          </cell>
        </row>
        <row r="29">
          <cell r="A29">
            <v>1069717036</v>
          </cell>
          <cell r="B29" t="str">
            <v>CAMILO ANDRES BELLO PERLAZA</v>
          </cell>
          <cell r="C29" t="str">
            <v>CPSP 2023027</v>
          </cell>
          <cell r="D29">
            <v>20230027</v>
          </cell>
          <cell r="E29" t="str">
            <v>PRESTAR SERVICIOS PROFESIONALES COMO FORMADOR DEPORTIVO E INTEGRAL PARA LAS ESCUELAS DEPORTIVAS DEL IDERF</v>
          </cell>
          <cell r="F29">
            <v>12012000</v>
          </cell>
          <cell r="G29">
            <v>12012000</v>
          </cell>
          <cell r="H29">
            <v>0</v>
          </cell>
          <cell r="I29">
            <v>0</v>
          </cell>
          <cell r="J29">
            <v>12012000</v>
          </cell>
          <cell r="K29" t="str">
            <v>2023/02/09</v>
          </cell>
          <cell r="L29" t="str">
            <v>2023/02/10</v>
          </cell>
          <cell r="M29" t="str">
            <v>2023/09/09</v>
          </cell>
        </row>
        <row r="30">
          <cell r="A30">
            <v>1069717141</v>
          </cell>
          <cell r="B30" t="str">
            <v>MAYDA LISSETT CRUZ ROMERO</v>
          </cell>
          <cell r="C30" t="str">
            <v>CPSP 2023028</v>
          </cell>
          <cell r="D30">
            <v>20230028</v>
          </cell>
          <cell r="E30" t="str">
            <v>PRESTAR SERVICIOS PROFESIONALES COMO FORMADOR DEPORTIVO E INTEGRAL PARA LAS ESCUELAS DEPORTIVAS DEL IDERF</v>
          </cell>
          <cell r="F30">
            <v>12012000</v>
          </cell>
          <cell r="G30">
            <v>12012000</v>
          </cell>
          <cell r="H30">
            <v>0</v>
          </cell>
          <cell r="I30">
            <v>0</v>
          </cell>
          <cell r="J30">
            <v>12012000</v>
          </cell>
          <cell r="K30" t="str">
            <v>2023/02/09</v>
          </cell>
          <cell r="L30" t="str">
            <v>2023/02/10</v>
          </cell>
          <cell r="M30" t="str">
            <v>2023/09/09</v>
          </cell>
        </row>
        <row r="31">
          <cell r="A31">
            <v>1069743713</v>
          </cell>
          <cell r="B31" t="str">
            <v>DANIEL GUSTAVO GONZALEZ ROMERO</v>
          </cell>
          <cell r="C31" t="str">
            <v>CPSP 2023029</v>
          </cell>
          <cell r="D31">
            <v>20230029</v>
          </cell>
          <cell r="E31" t="str">
            <v>PRESTAR SERVICIO PROFESIONAL COMO FORMADOR DEPORTIVO EN LAS ESCUELAS RURALES Y DESCENTRALIZADAS DEL INSTITUTO DEPORTIVO Y RECREATIVO DE FUSAGASUGA IDERF.</v>
          </cell>
          <cell r="F31">
            <v>12012000</v>
          </cell>
          <cell r="G31">
            <v>12012000</v>
          </cell>
          <cell r="H31">
            <v>0</v>
          </cell>
          <cell r="I31">
            <v>0</v>
          </cell>
          <cell r="J31">
            <v>12012000</v>
          </cell>
          <cell r="K31" t="str">
            <v>2023/02/09</v>
          </cell>
          <cell r="L31" t="str">
            <v>2023/02/10</v>
          </cell>
          <cell r="M31" t="str">
            <v>2023/09/09</v>
          </cell>
        </row>
        <row r="32">
          <cell r="A32">
            <v>1069760535</v>
          </cell>
          <cell r="B32" t="str">
            <v>YEISSON STIVEN BUSTOS LOPEZ</v>
          </cell>
          <cell r="C32" t="str">
            <v>CPSP 2023030</v>
          </cell>
          <cell r="D32">
            <v>20230030</v>
          </cell>
          <cell r="E32" t="str">
            <v>PRESTAR SERVICIO PROFESIONAL COMO FORMADOR DEPORTIVO EN LAS ESCUELAS RURALES Y DESCENTRALIZADAS DEL INSTITUTO DEPORTIVO Y RECREATIVO DE FUSAGASUGA IDERF.</v>
          </cell>
          <cell r="F32">
            <v>12012000</v>
          </cell>
          <cell r="G32">
            <v>12012000</v>
          </cell>
          <cell r="H32">
            <v>0</v>
          </cell>
          <cell r="I32">
            <v>0</v>
          </cell>
          <cell r="J32">
            <v>12012000</v>
          </cell>
          <cell r="K32" t="str">
            <v>2023/02/09</v>
          </cell>
          <cell r="L32" t="str">
            <v>2023/02/10</v>
          </cell>
          <cell r="M32" t="str">
            <v>2023/09/09</v>
          </cell>
        </row>
        <row r="33">
          <cell r="A33">
            <v>1069740563</v>
          </cell>
          <cell r="B33" t="str">
            <v>JOHAN JAVIER GARCIA PERALTA</v>
          </cell>
          <cell r="C33" t="str">
            <v>CPSP 2023031</v>
          </cell>
          <cell r="D33">
            <v>20230031</v>
          </cell>
          <cell r="E33" t="str">
            <v>PRESTAR SERVICIO PROFESIONAL COMO FORMADOR DEPORTIVO EN LAS ESCUELAS RURALES Y DESCENTRALIZADAS DEL INSTITUTO DEPORTIVO Y RECREATIVO DE FUSAGASUGA IDERF.</v>
          </cell>
          <cell r="F33">
            <v>12012000</v>
          </cell>
          <cell r="G33">
            <v>12012000</v>
          </cell>
          <cell r="H33">
            <v>0</v>
          </cell>
          <cell r="I33">
            <v>0</v>
          </cell>
          <cell r="J33">
            <v>12012000</v>
          </cell>
          <cell r="K33" t="str">
            <v>2023/02/09</v>
          </cell>
          <cell r="L33" t="str">
            <v>2023/02/10</v>
          </cell>
          <cell r="M33" t="str">
            <v>2023/09/09</v>
          </cell>
        </row>
        <row r="34">
          <cell r="A34">
            <v>1069758583</v>
          </cell>
          <cell r="B34" t="str">
            <v>NICOLAS MENDEZ MENDEZ</v>
          </cell>
          <cell r="C34" t="str">
            <v>CPSP 2023032</v>
          </cell>
          <cell r="D34">
            <v>20230032</v>
          </cell>
          <cell r="E34" t="str">
            <v>PRESTAR SERVICIO PROFESIONAL COMO FORMADOR DEPORTIVO EN LAS ESCUELAS RURALES Y DESCENTRALIZADAS DEL INSTITUTO DEPORTIVO Y RECREATIVO DE FUSAGASUGA IDERF.</v>
          </cell>
          <cell r="F34">
            <v>12012000</v>
          </cell>
          <cell r="G34">
            <v>12012000</v>
          </cell>
          <cell r="H34">
            <v>0</v>
          </cell>
          <cell r="I34">
            <v>0</v>
          </cell>
          <cell r="J34">
            <v>12012000</v>
          </cell>
          <cell r="K34" t="str">
            <v>2023/02/09</v>
          </cell>
          <cell r="L34" t="str">
            <v>2023/02/10</v>
          </cell>
          <cell r="M34" t="str">
            <v>2023/09/09</v>
          </cell>
        </row>
        <row r="35">
          <cell r="A35">
            <v>1069751012</v>
          </cell>
          <cell r="B35" t="str">
            <v>KEVIN ROGER CASTRO RESTREPO</v>
          </cell>
          <cell r="C35" t="str">
            <v>CPSA 2023033</v>
          </cell>
          <cell r="D35">
            <v>20230033</v>
          </cell>
          <cell r="E35" t="str">
            <v>PRESTAR SERVICIOS DE APOYO DEPORTIVO E INTEGRAL PARA LAS ESCUELAS DEPORTIVAS DEL IDERF.</v>
          </cell>
          <cell r="F35">
            <v>9289000</v>
          </cell>
          <cell r="G35">
            <v>9289000</v>
          </cell>
          <cell r="H35">
            <v>0</v>
          </cell>
          <cell r="I35">
            <v>0</v>
          </cell>
          <cell r="J35">
            <v>9289000</v>
          </cell>
          <cell r="K35" t="str">
            <v>2023/02/09</v>
          </cell>
          <cell r="L35" t="str">
            <v>2023/02/10</v>
          </cell>
          <cell r="M35" t="str">
            <v>2023/09/09</v>
          </cell>
        </row>
        <row r="36">
          <cell r="A36">
            <v>1018497861</v>
          </cell>
          <cell r="B36" t="str">
            <v>LADY TATIANA SALINAS MUÑOZ</v>
          </cell>
          <cell r="C36" t="str">
            <v>CPSA 2023034</v>
          </cell>
          <cell r="D36">
            <v>20230034</v>
          </cell>
          <cell r="E36" t="str">
            <v>PRESTAR SERVICIO DE APOYO A LA GESTION EN EL PROGRAMA DE RECREACIÓN DEL IDERF.</v>
          </cell>
          <cell r="F36">
            <v>9289000</v>
          </cell>
          <cell r="G36">
            <v>9289000</v>
          </cell>
          <cell r="H36">
            <v>0</v>
          </cell>
          <cell r="I36">
            <v>0</v>
          </cell>
          <cell r="J36">
            <v>9289000</v>
          </cell>
          <cell r="K36" t="str">
            <v>2023/02/09</v>
          </cell>
          <cell r="L36" t="str">
            <v>2023/02/10</v>
          </cell>
          <cell r="M36" t="str">
            <v>2023/09/09</v>
          </cell>
        </row>
        <row r="37">
          <cell r="A37">
            <v>1069732473</v>
          </cell>
          <cell r="B37" t="str">
            <v>JORGE IVAN MOSQUERA DIMATE</v>
          </cell>
          <cell r="C37" t="str">
            <v>CPSA 2023035</v>
          </cell>
          <cell r="D37">
            <v>20230035</v>
          </cell>
          <cell r="E37" t="str">
            <v>PRESTAR SERVICIO DE APOYO A LA GESTION COMO FORMADOR DEPORTIVO EN LAS ESCUELAS RURALES Y DESCENTRALIZADAS DEL INSTITUTO DEPORTIVO Y RECREATIVO DE FUSAGASUGA IDERF.</v>
          </cell>
          <cell r="F37">
            <v>9289000</v>
          </cell>
          <cell r="G37">
            <v>9289000</v>
          </cell>
          <cell r="H37">
            <v>0</v>
          </cell>
          <cell r="I37">
            <v>0</v>
          </cell>
          <cell r="J37">
            <v>9289000</v>
          </cell>
          <cell r="K37" t="str">
            <v>2023/02/10</v>
          </cell>
          <cell r="L37" t="str">
            <v>2023/02/13</v>
          </cell>
          <cell r="M37" t="str">
            <v>2023/09/12</v>
          </cell>
        </row>
        <row r="38">
          <cell r="A38">
            <v>11389101</v>
          </cell>
          <cell r="B38" t="str">
            <v>GUILLERMO EDUARDO ORTEGA MORA</v>
          </cell>
          <cell r="C38" t="str">
            <v>CPSP 2023036</v>
          </cell>
          <cell r="D38">
            <v>20230036</v>
          </cell>
          <cell r="E38" t="str">
            <v>PRESTACIÓN DE SERVICIOS PROFESIONALES COMO APOYO A LA ACTUALIZACION Y REFORMULACION DEL PLAN SECTORIAL DE LA POLITICA PUBLICA DEL SECTOR DEPORTE Y ACOMPAÑAMIENTO AL PROYECTOS PARTICIPATIVOS DEL IDERF</v>
          </cell>
          <cell r="F38">
            <v>21000000</v>
          </cell>
          <cell r="G38">
            <v>21000000</v>
          </cell>
          <cell r="H38">
            <v>0</v>
          </cell>
          <cell r="I38">
            <v>0</v>
          </cell>
          <cell r="J38">
            <v>21000000</v>
          </cell>
          <cell r="K38" t="str">
            <v>2023/02/10</v>
          </cell>
          <cell r="L38" t="str">
            <v>2023/02/13</v>
          </cell>
          <cell r="M38" t="str">
            <v>2023/09/12</v>
          </cell>
        </row>
        <row r="39">
          <cell r="A39">
            <v>1069765919</v>
          </cell>
          <cell r="B39" t="str">
            <v>BRANDON ESTEVEN ALVAREZ GOMEZ</v>
          </cell>
          <cell r="C39" t="str">
            <v>CPSA 2023037</v>
          </cell>
          <cell r="D39">
            <v>20230037</v>
          </cell>
          <cell r="E39" t="str">
            <v>PRESTAR SERVICIOS DE APOYO DEPORTIVO E INTEGRAL PARA LAS ESCUELAS DEPORTIVAS DEL IDERF.</v>
          </cell>
          <cell r="F39">
            <v>9289000</v>
          </cell>
          <cell r="G39">
            <v>9289000</v>
          </cell>
          <cell r="H39">
            <v>0</v>
          </cell>
          <cell r="I39">
            <v>0</v>
          </cell>
          <cell r="J39">
            <v>9289000</v>
          </cell>
          <cell r="K39" t="str">
            <v>2023/02/10</v>
          </cell>
          <cell r="L39" t="str">
            <v>2023/02/13</v>
          </cell>
          <cell r="M39" t="str">
            <v>2023/09/12</v>
          </cell>
        </row>
        <row r="40">
          <cell r="A40">
            <v>11383206</v>
          </cell>
          <cell r="B40" t="str">
            <v>EDGAR HERNANDO SOLANO FLOREZ</v>
          </cell>
          <cell r="C40" t="str">
            <v>CPSP 2023038</v>
          </cell>
          <cell r="D40">
            <v>20230038</v>
          </cell>
          <cell r="E40" t="str">
            <v>PRESTAR SERVICIOS PROFESIONALES COMO FORMADOR DEPORTIVO E INTEGRAL PARA LAS ESCUELAS DEPORTIVAS DEL IDERF</v>
          </cell>
          <cell r="F40">
            <v>12012000</v>
          </cell>
          <cell r="G40">
            <v>12012000</v>
          </cell>
          <cell r="H40">
            <v>0</v>
          </cell>
          <cell r="I40">
            <v>0</v>
          </cell>
          <cell r="J40">
            <v>12012000</v>
          </cell>
          <cell r="K40" t="str">
            <v>2023/02/10</v>
          </cell>
          <cell r="L40" t="str">
            <v>2023/02/13</v>
          </cell>
          <cell r="M40" t="str">
            <v>2023/09/12</v>
          </cell>
        </row>
        <row r="41">
          <cell r="A41" t="str">
            <v>7710012 900874409</v>
          </cell>
          <cell r="B41" t="str">
            <v>ISAIAS VARGAS GONZALEZ BARINCO INGENIEROS SAS</v>
          </cell>
          <cell r="C41" t="str">
            <v>LP 2022175</v>
          </cell>
          <cell r="D41">
            <v>20230039</v>
          </cell>
          <cell r="E41" t="str">
            <v>MANTENIMIENTO Y ADECUACION DEL COLISEO DE DEPORTES CARLOS LLERAS RESTREPO DEL MUNICIPIO DE FUSAGASUGÁ, CUNDINAMARCA</v>
          </cell>
          <cell r="F41">
            <v>1432325232</v>
          </cell>
          <cell r="G41">
            <v>1432325232</v>
          </cell>
          <cell r="H41">
            <v>138202244</v>
          </cell>
          <cell r="I41">
            <v>0</v>
          </cell>
          <cell r="J41">
            <v>1432325232</v>
          </cell>
          <cell r="K41" t="str">
            <v>2023/02/14</v>
          </cell>
          <cell r="L41" t="str">
            <v>2023/02/20</v>
          </cell>
          <cell r="M41" t="str">
            <v>2023/06/19</v>
          </cell>
        </row>
        <row r="42">
          <cell r="A42" t="str">
            <v>822007239 900566036</v>
          </cell>
          <cell r="B42" t="str">
            <v>ARM CONSULTING S.A.S. LUIS GUARDELA SAS</v>
          </cell>
          <cell r="C42" t="str">
            <v>SMC 2022185</v>
          </cell>
          <cell r="D42">
            <v>20230040</v>
          </cell>
          <cell r="E42" t="str">
            <v>INTERVENTORÍA TÉCNICA, ADMINISTRATIVA, FINANCIERA, AMBIENTAL Y JURÍDICA DEL CONTRATO CUYO OBJETO ES: MANTENIMIENTO Y ADECUACION DEL COLISEO DE DEPORTES CARLOS LLERAS RESTREPO DEL MUNICIPIO DE FUSAGASUGÁ, CUNDINAMARCA</v>
          </cell>
          <cell r="F42">
            <v>104786668</v>
          </cell>
          <cell r="G42">
            <v>104786668</v>
          </cell>
          <cell r="H42">
            <v>0</v>
          </cell>
          <cell r="I42">
            <v>0</v>
          </cell>
          <cell r="J42">
            <v>104786668</v>
          </cell>
          <cell r="K42" t="str">
            <v>2023/02/14</v>
          </cell>
          <cell r="L42" t="str">
            <v>2023/02/20</v>
          </cell>
          <cell r="M42" t="str">
            <v>2023/06/19</v>
          </cell>
        </row>
        <row r="43">
          <cell r="A43">
            <v>52482282</v>
          </cell>
          <cell r="B43" t="str">
            <v>NANCY AMPARO GAMBOA LEON</v>
          </cell>
          <cell r="C43" t="str">
            <v>CPSP 2023039</v>
          </cell>
          <cell r="D43">
            <v>20230041</v>
          </cell>
          <cell r="E43" t="str">
            <v>PRESTAR SERVICIOS PROFESIONALES EN EL PROGRAMA DE ACTIVIDAD FISICA COMO INSTRUCTOR DEL IDERF</v>
          </cell>
          <cell r="F43">
            <v>12012000</v>
          </cell>
          <cell r="G43">
            <v>12012000</v>
          </cell>
          <cell r="H43">
            <v>0</v>
          </cell>
          <cell r="I43">
            <v>0</v>
          </cell>
          <cell r="J43">
            <v>12012000</v>
          </cell>
          <cell r="K43" t="str">
            <v>2023/02/16</v>
          </cell>
          <cell r="L43" t="str">
            <v>2023/02/17</v>
          </cell>
          <cell r="M43" t="str">
            <v>2023/09/16</v>
          </cell>
        </row>
        <row r="44">
          <cell r="A44">
            <v>1069754867</v>
          </cell>
          <cell r="B44" t="str">
            <v>ANDRES FERNANDO COY RAMIREZ</v>
          </cell>
          <cell r="C44" t="str">
            <v>CPSA 2023040</v>
          </cell>
          <cell r="D44">
            <v>20230042</v>
          </cell>
          <cell r="E44" t="str">
            <v>PRESTAR SERVICIO DE APOYO A LA GESTION EN EL PROGRAMA DE RECREACIÓN DEL IDERF.</v>
          </cell>
          <cell r="F44">
            <v>9289000</v>
          </cell>
          <cell r="G44">
            <v>9289000</v>
          </cell>
          <cell r="H44">
            <v>0</v>
          </cell>
          <cell r="I44">
            <v>0</v>
          </cell>
          <cell r="J44">
            <v>9289000</v>
          </cell>
          <cell r="K44" t="str">
            <v>2023/02/14</v>
          </cell>
          <cell r="L44" t="str">
            <v>2023/02/15</v>
          </cell>
          <cell r="M44" t="str">
            <v>2023/09/14</v>
          </cell>
        </row>
        <row r="45">
          <cell r="A45">
            <v>11389324</v>
          </cell>
          <cell r="B45" t="str">
            <v>MIGUEL CIENDUA SALAZAR</v>
          </cell>
          <cell r="C45" t="str">
            <v>CPSP 2023041</v>
          </cell>
          <cell r="D45">
            <v>20230043</v>
          </cell>
          <cell r="E45" t="str">
            <v>PRESTAR SERVICIOS PROFESIONALES COMO FORMADOR DEPORTIVO E INTEGRAL PARA LAS ESCUELAS DEPORTIVAS DEL IDERF</v>
          </cell>
          <cell r="F45">
            <v>12012000</v>
          </cell>
          <cell r="G45">
            <v>12012000</v>
          </cell>
          <cell r="H45">
            <v>0</v>
          </cell>
          <cell r="I45">
            <v>0</v>
          </cell>
          <cell r="J45">
            <v>12012000</v>
          </cell>
          <cell r="K45" t="str">
            <v>2023/02/14</v>
          </cell>
          <cell r="L45" t="str">
            <v>2023/02/15</v>
          </cell>
          <cell r="M45" t="str">
            <v>2023/09/14</v>
          </cell>
        </row>
        <row r="46">
          <cell r="A46">
            <v>11388352</v>
          </cell>
          <cell r="B46" t="str">
            <v>JOSE GUILLERMO CANTOR GARCIA</v>
          </cell>
          <cell r="C46" t="str">
            <v>CPSP 2023042</v>
          </cell>
          <cell r="D46">
            <v>20230044</v>
          </cell>
          <cell r="E46" t="str">
            <v>PRESTAR SERVICIOS PROFESIONALES COMO FORMADOR DEPORTIVO E INTEGRAL PARA LAS ESCUELAS DEPORTIVAS DEL IDERF</v>
          </cell>
          <cell r="F46">
            <v>12012000</v>
          </cell>
          <cell r="G46">
            <v>12012000</v>
          </cell>
          <cell r="H46">
            <v>0</v>
          </cell>
          <cell r="I46">
            <v>0</v>
          </cell>
          <cell r="J46">
            <v>12012000</v>
          </cell>
          <cell r="K46" t="str">
            <v>2023/02/14</v>
          </cell>
          <cell r="L46" t="str">
            <v>2023/02/15</v>
          </cell>
          <cell r="M46" t="str">
            <v>2023/09/14</v>
          </cell>
        </row>
        <row r="47">
          <cell r="A47">
            <v>1069751914</v>
          </cell>
          <cell r="B47" t="str">
            <v>BRAYAM AIDENAUR ASPRILLA TORRIJOS</v>
          </cell>
          <cell r="C47" t="str">
            <v>CPSP 2023043</v>
          </cell>
          <cell r="D47">
            <v>20230045</v>
          </cell>
          <cell r="E47" t="str">
            <v>PRESTAR SERVICIOS PROFESIONALES EN EL PROGRAMA DE ACTIVIDAD FISICA COMO INSTRUCTOR DEL IDERF</v>
          </cell>
          <cell r="F47">
            <v>12012000</v>
          </cell>
          <cell r="G47">
            <v>12012000</v>
          </cell>
          <cell r="H47">
            <v>0</v>
          </cell>
          <cell r="I47">
            <v>0</v>
          </cell>
          <cell r="J47">
            <v>12012000</v>
          </cell>
          <cell r="K47" t="str">
            <v>2023/02/14</v>
          </cell>
          <cell r="L47" t="str">
            <v>2023/02/15</v>
          </cell>
          <cell r="M47" t="str">
            <v>2023/09/14</v>
          </cell>
        </row>
        <row r="48">
          <cell r="A48">
            <v>1069750585</v>
          </cell>
          <cell r="B48" t="str">
            <v>FRANCY GISSET VIDAL DIAZ</v>
          </cell>
          <cell r="C48" t="str">
            <v>CPSA 2023044</v>
          </cell>
          <cell r="D48">
            <v>20230046</v>
          </cell>
          <cell r="E48" t="str">
            <v>PRESTAR SERVICIO DE APOYO A LA GESTION EN EL PROGRAMA DE ACTIVIDAD FISICA COMO INSTRUCTOR IDERF</v>
          </cell>
          <cell r="F48">
            <v>9289000</v>
          </cell>
          <cell r="G48">
            <v>9289000</v>
          </cell>
          <cell r="H48">
            <v>0</v>
          </cell>
          <cell r="I48">
            <v>0</v>
          </cell>
          <cell r="J48">
            <v>9289000</v>
          </cell>
          <cell r="K48" t="str">
            <v>2023/02/14</v>
          </cell>
          <cell r="L48" t="str">
            <v>2023/02/15</v>
          </cell>
          <cell r="M48" t="str">
            <v>2023/09/14</v>
          </cell>
        </row>
        <row r="49">
          <cell r="A49">
            <v>1069719907</v>
          </cell>
          <cell r="B49" t="str">
            <v>FREDY ANDREY PORRAS ACOSTA</v>
          </cell>
          <cell r="C49" t="str">
            <v>CPSA 2023045</v>
          </cell>
          <cell r="D49">
            <v>20230047</v>
          </cell>
          <cell r="E49" t="str">
            <v>PRESTAR SERVICIO DE APOYO A LA GESTION EN EL PROGRAMA DE ACTIVIDAD FISICA COMO INSTRUCTOR IDERF</v>
          </cell>
          <cell r="F49">
            <v>9289000</v>
          </cell>
          <cell r="G49">
            <v>9289000</v>
          </cell>
          <cell r="H49">
            <v>0</v>
          </cell>
          <cell r="I49">
            <v>0</v>
          </cell>
          <cell r="J49">
            <v>9289000</v>
          </cell>
          <cell r="K49" t="str">
            <v>2023/02/14</v>
          </cell>
          <cell r="L49" t="str">
            <v>2023/02/15</v>
          </cell>
          <cell r="M49" t="str">
            <v>2023/09/14</v>
          </cell>
        </row>
        <row r="50">
          <cell r="A50">
            <v>1069752789</v>
          </cell>
          <cell r="B50" t="str">
            <v>TATIANA  PAOLA VIVEROS LOPEZ</v>
          </cell>
          <cell r="C50" t="str">
            <v>CPSA 2023046</v>
          </cell>
          <cell r="D50">
            <v>20230048</v>
          </cell>
          <cell r="E50" t="str">
            <v>PRESTAR SERVICIO DE APOYO A LA GESTION EN EL PROGRAMA DE ACTIVIDAD FISICA COMO INSTRUCTOR IDERF</v>
          </cell>
          <cell r="F50">
            <v>9289000</v>
          </cell>
          <cell r="G50">
            <v>9289000</v>
          </cell>
          <cell r="H50">
            <v>0</v>
          </cell>
          <cell r="I50">
            <v>0</v>
          </cell>
          <cell r="J50">
            <v>9289000</v>
          </cell>
          <cell r="K50" t="str">
            <v>2023/02/14</v>
          </cell>
          <cell r="L50" t="str">
            <v>2023/02/15</v>
          </cell>
          <cell r="M50" t="str">
            <v>2023/09/14</v>
          </cell>
        </row>
        <row r="51">
          <cell r="A51">
            <v>901533046</v>
          </cell>
          <cell r="B51" t="str">
            <v>DO MORE SAS</v>
          </cell>
          <cell r="C51" t="str">
            <v>MC 2023014</v>
          </cell>
          <cell r="D51">
            <v>20230049</v>
          </cell>
          <cell r="E51" t="str">
            <v>PRESTAR LOS SERVICIOS LOGÍSTICOS PARA EL DESARROLLO DEL FESTIVAL DE DEPORTES EXTREMOS FUSAGASUGÁ 2023</v>
          </cell>
          <cell r="F51">
            <v>22341060</v>
          </cell>
          <cell r="G51">
            <v>22341060</v>
          </cell>
          <cell r="H51">
            <v>0</v>
          </cell>
          <cell r="I51">
            <v>0</v>
          </cell>
          <cell r="J51">
            <v>22341060</v>
          </cell>
          <cell r="K51" t="str">
            <v>2023/02/14</v>
          </cell>
          <cell r="L51" t="str">
            <v>2023/02/16</v>
          </cell>
          <cell r="M51" t="str">
            <v>2023/03/15</v>
          </cell>
        </row>
        <row r="52">
          <cell r="A52">
            <v>1007159426</v>
          </cell>
          <cell r="B52" t="str">
            <v>LAURA SOFIA MORENO MANRIQUE</v>
          </cell>
          <cell r="C52" t="str">
            <v>CPSA 2023047</v>
          </cell>
          <cell r="D52">
            <v>20230050</v>
          </cell>
          <cell r="E52" t="str">
            <v>PRESTAR SERVICIOS DE APOYO A LA GESTIÓN EN LAS ACTIVIDADES RELACIONADAS CON EL DISEÑO, ARQUITECTURA Y FUNCIONAMIENTO DE LA INFRAESTRUCTURA A CARGO DEL IDERF.</v>
          </cell>
          <cell r="F52">
            <v>12000000</v>
          </cell>
          <cell r="G52">
            <v>12000000</v>
          </cell>
          <cell r="H52">
            <v>0</v>
          </cell>
          <cell r="I52">
            <v>0</v>
          </cell>
          <cell r="J52">
            <v>12000000</v>
          </cell>
          <cell r="K52" t="str">
            <v>2023/02/16</v>
          </cell>
          <cell r="L52" t="str">
            <v>2023/02/20</v>
          </cell>
          <cell r="M52" t="str">
            <v>2023/08/19</v>
          </cell>
        </row>
        <row r="53">
          <cell r="A53">
            <v>1069759334</v>
          </cell>
          <cell r="B53" t="str">
            <v>KAROL DANIELA SABOGAL JIMENEZ</v>
          </cell>
          <cell r="C53" t="str">
            <v>CPSP 2023048</v>
          </cell>
          <cell r="D53">
            <v>20230051</v>
          </cell>
          <cell r="E53" t="str">
            <v>PRESTAR SERVICIO PROFESIONAL COMO FORMADOR DEPORTIVO DEL PROGRAMA PSICOMOTOR DEL IDERF.</v>
          </cell>
          <cell r="F53">
            <v>12012000</v>
          </cell>
          <cell r="G53">
            <v>12012000</v>
          </cell>
          <cell r="H53">
            <v>0</v>
          </cell>
          <cell r="I53">
            <v>0</v>
          </cell>
          <cell r="J53">
            <v>12012000</v>
          </cell>
          <cell r="K53" t="str">
            <v>2023/02/20</v>
          </cell>
          <cell r="L53" t="str">
            <v>2023/02/21</v>
          </cell>
          <cell r="M53" t="str">
            <v>2023/09/20</v>
          </cell>
        </row>
        <row r="54">
          <cell r="A54">
            <v>1069733827</v>
          </cell>
          <cell r="B54" t="str">
            <v>DIANA LORENA FERNANDEZ RUIZ</v>
          </cell>
          <cell r="C54" t="str">
            <v>CPSA 2023049</v>
          </cell>
          <cell r="D54">
            <v>20230052</v>
          </cell>
          <cell r="E54" t="str">
            <v>PRESTAR SERVICIOS DE APOYO DEPORTIVO DEL PROGRAMA PSICOMOTOR DEL IDERF.</v>
          </cell>
          <cell r="F54">
            <v>9289000</v>
          </cell>
          <cell r="G54">
            <v>9289000</v>
          </cell>
          <cell r="H54">
            <v>0</v>
          </cell>
          <cell r="I54">
            <v>0</v>
          </cell>
          <cell r="J54">
            <v>9289000</v>
          </cell>
          <cell r="K54" t="str">
            <v>2023/02/20</v>
          </cell>
          <cell r="L54" t="str">
            <v>2023/02/21</v>
          </cell>
          <cell r="M54" t="str">
            <v>2023/09/20</v>
          </cell>
        </row>
        <row r="55">
          <cell r="A55">
            <v>1072895783</v>
          </cell>
          <cell r="B55" t="str">
            <v>ANDREA CAROLINA RODRIGUEZ MENJURA</v>
          </cell>
          <cell r="C55" t="str">
            <v>CPSP 2023053</v>
          </cell>
          <cell r="D55">
            <v>20230053</v>
          </cell>
          <cell r="E55" t="str">
            <v>PRESTAR SERVICIO PROFESIONAL COMO FORMADOR DEPORTIVO DEL PROGRAMA PSICOMOTOR DEL IDERF.</v>
          </cell>
          <cell r="F55">
            <v>12012000</v>
          </cell>
          <cell r="G55">
            <v>12012000</v>
          </cell>
          <cell r="H55">
            <v>0</v>
          </cell>
          <cell r="I55">
            <v>0</v>
          </cell>
          <cell r="J55">
            <v>12012000</v>
          </cell>
          <cell r="K55" t="str">
            <v>2023/02/20</v>
          </cell>
          <cell r="L55" t="str">
            <v>2023/02/21</v>
          </cell>
          <cell r="M55" t="str">
            <v>2023/09/20</v>
          </cell>
        </row>
        <row r="56">
          <cell r="A56">
            <v>1069723452</v>
          </cell>
          <cell r="B56" t="str">
            <v>JOHN EDISON MOLINA ROMERO</v>
          </cell>
          <cell r="C56" t="str">
            <v>CPSP 2023051</v>
          </cell>
          <cell r="D56">
            <v>20230054</v>
          </cell>
          <cell r="E56" t="str">
            <v>PRESTAR SERVICIOS PROFESIONALES COMO FORMADOR DEPORTIVO E INTEGRAL PARA LAS ESCUELAS DEPORTIVAS DEL IDERF</v>
          </cell>
          <cell r="F56">
            <v>12012000</v>
          </cell>
          <cell r="G56">
            <v>12012000</v>
          </cell>
          <cell r="H56">
            <v>0</v>
          </cell>
          <cell r="I56">
            <v>0</v>
          </cell>
          <cell r="J56">
            <v>12012000</v>
          </cell>
          <cell r="K56" t="str">
            <v>2023/02/20</v>
          </cell>
          <cell r="L56" t="str">
            <v>2023/02/21</v>
          </cell>
          <cell r="M56" t="str">
            <v>2023/09/20</v>
          </cell>
        </row>
        <row r="57">
          <cell r="A57">
            <v>1069752665</v>
          </cell>
          <cell r="B57" t="str">
            <v>ERIK SANTIAGO LUGO BETANCOURT</v>
          </cell>
          <cell r="C57" t="str">
            <v>CPSP 2023052</v>
          </cell>
          <cell r="D57">
            <v>20230055</v>
          </cell>
          <cell r="E57" t="str">
            <v>PRESTAR SERVICIO PROFESIONAL COMO FORMADOR DEPORTIVO EN LAS ESCUELAS RURALES Y DESCENTRALIZADAS DEL INSTITUTO DEPORTIVO Y RECREATIVO DE FUSAGASUGA IDERF.</v>
          </cell>
          <cell r="F57">
            <v>12012000</v>
          </cell>
          <cell r="G57">
            <v>12012000</v>
          </cell>
          <cell r="H57">
            <v>0</v>
          </cell>
          <cell r="I57">
            <v>0</v>
          </cell>
          <cell r="J57">
            <v>12012000</v>
          </cell>
          <cell r="K57" t="str">
            <v>2023/02/20</v>
          </cell>
          <cell r="L57" t="str">
            <v>2023/02/21</v>
          </cell>
          <cell r="M57" t="str">
            <v>2023/09/20</v>
          </cell>
        </row>
        <row r="58">
          <cell r="A58">
            <v>1069749006</v>
          </cell>
          <cell r="B58" t="str">
            <v>NESTOR CALDERON SUAREZ</v>
          </cell>
          <cell r="C58" t="str">
            <v>CPSP 2023053</v>
          </cell>
          <cell r="D58">
            <v>20230056</v>
          </cell>
          <cell r="E58" t="str">
            <v>PRESTAR SERVICIO PROFESIONAL COMO FORMADOR DEPORTIVO EN LAS ESCUELAS RURALES Y DESCENTRALIZADAS DEL INSTITUTO DEPORTIVO Y RECREATIVO DE FUSAGASUGA IDERF.</v>
          </cell>
          <cell r="F58">
            <v>12012000</v>
          </cell>
          <cell r="G58">
            <v>12012000</v>
          </cell>
          <cell r="H58">
            <v>0</v>
          </cell>
          <cell r="I58">
            <v>0</v>
          </cell>
          <cell r="J58">
            <v>12012000</v>
          </cell>
          <cell r="K58" t="str">
            <v>2023/02/20</v>
          </cell>
          <cell r="L58" t="str">
            <v>2023/02/21</v>
          </cell>
          <cell r="M58" t="str">
            <v>2023/09/20</v>
          </cell>
        </row>
        <row r="59">
          <cell r="A59">
            <v>1024482007</v>
          </cell>
          <cell r="B59" t="str">
            <v>OSCAR EDIDSON NIÑO SUAREZ</v>
          </cell>
          <cell r="C59" t="str">
            <v>CPSP 2023054</v>
          </cell>
          <cell r="D59">
            <v>20230057</v>
          </cell>
          <cell r="E59" t="str">
            <v>PRESTAR SERVICIO PROFESIONAL COMO FORMADOR DEPORTIVO EN LAS ESCUELAS RURALES Y DESCENTRALIZADAS DEL INSTITUTO DEPORTIVO Y RECREATIVO DE FUSAGASUGA IDERF.</v>
          </cell>
          <cell r="F59">
            <v>12012000</v>
          </cell>
          <cell r="G59">
            <v>12012000</v>
          </cell>
          <cell r="H59">
            <v>0</v>
          </cell>
          <cell r="I59">
            <v>0</v>
          </cell>
          <cell r="J59">
            <v>12012000</v>
          </cell>
          <cell r="K59" t="str">
            <v>2023/02/20</v>
          </cell>
          <cell r="L59" t="str">
            <v>2023/02/21</v>
          </cell>
          <cell r="M59" t="str">
            <v>2023/09/20</v>
          </cell>
        </row>
        <row r="60">
          <cell r="A60">
            <v>1069732279</v>
          </cell>
          <cell r="B60" t="str">
            <v>LIZETTE YOMARA CONTRERAS SORIANO</v>
          </cell>
          <cell r="C60" t="str">
            <v>CPSP 2023055</v>
          </cell>
          <cell r="D60">
            <v>20230058</v>
          </cell>
          <cell r="E60" t="str">
            <v>PRESTAR SERVICIOS PROFESIONALES COMO FORMADOR DEPORTIVO E INTEGRAL PARA LAS ESCUELAS DEPORTIVAS DEL IDERF</v>
          </cell>
          <cell r="F60">
            <v>12012000</v>
          </cell>
          <cell r="G60">
            <v>12012000</v>
          </cell>
          <cell r="H60">
            <v>0</v>
          </cell>
          <cell r="I60">
            <v>0</v>
          </cell>
          <cell r="J60">
            <v>12012000</v>
          </cell>
          <cell r="K60" t="str">
            <v>2023/02/20</v>
          </cell>
          <cell r="L60" t="str">
            <v>2023/02/21</v>
          </cell>
          <cell r="M60" t="str">
            <v>2023/09/20</v>
          </cell>
        </row>
        <row r="61">
          <cell r="A61">
            <v>1032464449</v>
          </cell>
          <cell r="B61" t="str">
            <v>ROBELTO LOPEZ PEDRO MIGUEL</v>
          </cell>
          <cell r="C61" t="str">
            <v>CPSP 2023056</v>
          </cell>
          <cell r="D61">
            <v>20230059</v>
          </cell>
          <cell r="E61" t="str">
            <v>PRESTAR SERVICIOS PROFESIONALES COMO FORMADOR DEPORTIVO E INTEGRAL PARA LAS ESCUELAS DEPORTIVAS DEL IDERF</v>
          </cell>
          <cell r="F61">
            <v>12012000</v>
          </cell>
          <cell r="G61">
            <v>12012000</v>
          </cell>
          <cell r="H61">
            <v>0</v>
          </cell>
          <cell r="I61">
            <v>0</v>
          </cell>
          <cell r="J61">
            <v>12012000</v>
          </cell>
          <cell r="K61" t="str">
            <v>2023/02/20</v>
          </cell>
          <cell r="L61" t="str">
            <v>2023/02/21</v>
          </cell>
          <cell r="M61" t="str">
            <v>2023/09/20</v>
          </cell>
        </row>
        <row r="62">
          <cell r="A62">
            <v>1069767364</v>
          </cell>
          <cell r="B62" t="str">
            <v>DIANNY CAROLINE NARANJO GARCIA</v>
          </cell>
          <cell r="C62" t="str">
            <v>CPSP 2023057</v>
          </cell>
          <cell r="D62">
            <v>20230060</v>
          </cell>
          <cell r="E62" t="str">
            <v>PRESTAR SERVICIOS PROFESIONALES EN EL PROGRAMA DE ACTIVIDAD FISICA COMO INSTRUCTOR DEL IDERF</v>
          </cell>
          <cell r="F62">
            <v>12012000</v>
          </cell>
          <cell r="G62">
            <v>12012000</v>
          </cell>
          <cell r="H62">
            <v>0</v>
          </cell>
          <cell r="I62">
            <v>0</v>
          </cell>
          <cell r="J62">
            <v>12012000</v>
          </cell>
          <cell r="K62" t="str">
            <v>2023/02/20</v>
          </cell>
          <cell r="L62" t="str">
            <v>2023/02/21</v>
          </cell>
          <cell r="M62" t="str">
            <v>2023/09/20</v>
          </cell>
        </row>
        <row r="63">
          <cell r="A63">
            <v>80076019</v>
          </cell>
          <cell r="B63" t="str">
            <v>CARLOS HUMBERTO NOVOA PINTO</v>
          </cell>
          <cell r="C63" t="str">
            <v>CPSP 2023058</v>
          </cell>
          <cell r="D63">
            <v>20230061</v>
          </cell>
          <cell r="E63" t="str">
            <v>PRESTACION DE SERVICIOS PROFESIONALES COMO ARQUITECTO EN LOS PROYECTOS LIDERADOS POR EL AREA MISIONAL DEL IDERF.</v>
          </cell>
          <cell r="F63">
            <v>24500000</v>
          </cell>
          <cell r="G63">
            <v>24500000</v>
          </cell>
          <cell r="H63">
            <v>0</v>
          </cell>
          <cell r="I63">
            <v>0</v>
          </cell>
          <cell r="J63">
            <v>24500000</v>
          </cell>
          <cell r="K63" t="str">
            <v>2023/02/20</v>
          </cell>
          <cell r="L63" t="str">
            <v>2023/02/22</v>
          </cell>
          <cell r="M63" t="str">
            <v>2023/09/21</v>
          </cell>
        </row>
        <row r="64">
          <cell r="A64">
            <v>1012438506</v>
          </cell>
          <cell r="B64" t="str">
            <v>CRISTIAN STEVEN SALAZAR RIOS</v>
          </cell>
          <cell r="C64" t="str">
            <v>CPSP 2023059</v>
          </cell>
          <cell r="D64">
            <v>20230062</v>
          </cell>
          <cell r="E64" t="str">
            <v>PRESTAR SERVICIOS PROFESIONALES COMO FORMADOR DEPORTIVO E INTEGRAL PARA LAS ESCUELAS DEPORTIVAS DEL IDERF</v>
          </cell>
          <cell r="F64">
            <v>12012000</v>
          </cell>
          <cell r="G64">
            <v>12012000</v>
          </cell>
          <cell r="H64">
            <v>0</v>
          </cell>
          <cell r="I64">
            <v>0</v>
          </cell>
          <cell r="J64">
            <v>12012000</v>
          </cell>
          <cell r="K64" t="str">
            <v>2023/02/21</v>
          </cell>
          <cell r="L64" t="str">
            <v>2023/02/22</v>
          </cell>
          <cell r="M64" t="str">
            <v>2023/09/21</v>
          </cell>
        </row>
        <row r="65">
          <cell r="A65">
            <v>37933736</v>
          </cell>
          <cell r="B65" t="str">
            <v>MIREYA ROCIO GUTIERREZ FERNANDEZ</v>
          </cell>
          <cell r="C65" t="str">
            <v>CPSP 2023060</v>
          </cell>
          <cell r="D65">
            <v>20230063</v>
          </cell>
          <cell r="E65" t="str">
            <v>PRESTAR SERVICIO PROFESIONAL COMO FORMADOR DEPORTIVO EN LAS ESCUELAS RURALES Y DESCENTRALIZADAS DEL INSTITUTO DEPORTIVO Y RECREATIVO DE FUSAGASUGA IDERF.</v>
          </cell>
          <cell r="F65">
            <v>12012000</v>
          </cell>
          <cell r="G65">
            <v>12012000</v>
          </cell>
          <cell r="H65">
            <v>0</v>
          </cell>
          <cell r="I65">
            <v>0</v>
          </cell>
          <cell r="J65">
            <v>12012000</v>
          </cell>
          <cell r="K65" t="str">
            <v>2023/02/21</v>
          </cell>
          <cell r="L65" t="str">
            <v>2023/02/22</v>
          </cell>
          <cell r="M65" t="str">
            <v>2023/09/21</v>
          </cell>
        </row>
        <row r="66">
          <cell r="A66">
            <v>1069759352</v>
          </cell>
          <cell r="B66" t="str">
            <v>DAYANA BRIYIT CASAS ALVAREZ</v>
          </cell>
          <cell r="C66" t="str">
            <v>CPSA 2023061</v>
          </cell>
          <cell r="D66">
            <v>20230064</v>
          </cell>
          <cell r="E66" t="str">
            <v>PRESTAR SERVICIO DE APOYO A LA GESTION EN EL PROGRAMA DE ACTIVIDAD FISICA COMO INSTRUCTOR IDERF</v>
          </cell>
          <cell r="F66">
            <v>9289000</v>
          </cell>
          <cell r="G66">
            <v>9289000</v>
          </cell>
          <cell r="H66">
            <v>0</v>
          </cell>
          <cell r="I66">
            <v>0</v>
          </cell>
          <cell r="J66">
            <v>9289000</v>
          </cell>
          <cell r="K66" t="str">
            <v>2023/02/21</v>
          </cell>
          <cell r="L66" t="str">
            <v>2023/02/22</v>
          </cell>
          <cell r="M66" t="str">
            <v>2023/09/21</v>
          </cell>
        </row>
        <row r="67">
          <cell r="A67">
            <v>1069745129</v>
          </cell>
          <cell r="B67" t="str">
            <v>ERICK SANTIAGO REYES MOLINA</v>
          </cell>
          <cell r="C67" t="str">
            <v>CPSP 2023062</v>
          </cell>
          <cell r="D67">
            <v>20230065</v>
          </cell>
          <cell r="E67" t="str">
            <v>PRESTAR SERVICIOS PROFESIONALES COMO FORMADOR DEPORTIVO E INTEGRAL PARA LAS ESCUELAS DEPORTIVAS DEL IDERF</v>
          </cell>
          <cell r="F67">
            <v>12012000</v>
          </cell>
          <cell r="G67">
            <v>12012000</v>
          </cell>
          <cell r="H67">
            <v>0</v>
          </cell>
          <cell r="I67">
            <v>0</v>
          </cell>
          <cell r="J67">
            <v>12012000</v>
          </cell>
          <cell r="K67" t="str">
            <v>2023/02/23</v>
          </cell>
          <cell r="L67" t="str">
            <v>2023/02/27</v>
          </cell>
          <cell r="M67" t="str">
            <v>2023/09/26</v>
          </cell>
        </row>
        <row r="68">
          <cell r="A68">
            <v>39619217</v>
          </cell>
          <cell r="B68" t="str">
            <v>CLAUDIA ESPERANZA GONZALEZ ROJAS</v>
          </cell>
          <cell r="C68" t="str">
            <v>CPSP 2023064</v>
          </cell>
          <cell r="D68">
            <v>20230067</v>
          </cell>
          <cell r="E68" t="str">
            <v>PRESTAR SERVICIOS PROFESIONALES PARA LOS PROCESOS EN SALUD OCUPACIONAL EN EL SISTEMA DE GESTIÓN DE SEGURIDAD Y SALUD EN EL TRABAJO DEL INSTITUTO DE DEPORTIVO Y RECREATIVO DE FUSAGASUGÁ</v>
          </cell>
          <cell r="F68">
            <v>13200000</v>
          </cell>
          <cell r="G68">
            <v>13200000</v>
          </cell>
          <cell r="H68">
            <v>0</v>
          </cell>
          <cell r="I68">
            <v>0</v>
          </cell>
          <cell r="J68">
            <v>13200000</v>
          </cell>
          <cell r="K68" t="str">
            <v>2023/03/03</v>
          </cell>
          <cell r="L68" t="str">
            <v>2023/03/09</v>
          </cell>
          <cell r="M68" t="str">
            <v>2023/11/08</v>
          </cell>
        </row>
        <row r="69">
          <cell r="A69">
            <v>8300379463</v>
          </cell>
          <cell r="B69" t="str">
            <v>PANAMERICANA LIBRERIA Y PAPELERIA</v>
          </cell>
          <cell r="C69" t="str">
            <v>COMPRA EFIC</v>
          </cell>
          <cell r="D69">
            <v>20230068</v>
          </cell>
          <cell r="E69" t="str">
            <v>COMPRAVENTA DE LICENCIAS ANTIVIRUS PARA LOS EQUIPOS DE COMPUTO DEL INSTITUTO DEPORTIVO Y RECREATIVO DE FUSAGASUGÁ IDERF</v>
          </cell>
          <cell r="F69">
            <v>1664000</v>
          </cell>
          <cell r="G69">
            <v>1664000</v>
          </cell>
          <cell r="H69">
            <v>0</v>
          </cell>
          <cell r="I69">
            <v>0</v>
          </cell>
          <cell r="J69">
            <v>1664000</v>
          </cell>
          <cell r="K69" t="str">
            <v>2023/03/06</v>
          </cell>
          <cell r="L69" t="str">
            <v>2023/03/09</v>
          </cell>
          <cell r="M69" t="str">
            <v>2023/03/21</v>
          </cell>
        </row>
        <row r="70">
          <cell r="A70">
            <v>1069767559</v>
          </cell>
          <cell r="B70" t="str">
            <v>ANDRES CAMILO CUBILLOS REINA</v>
          </cell>
          <cell r="C70" t="str">
            <v>CPSP 2023066</v>
          </cell>
          <cell r="D70">
            <v>20230069</v>
          </cell>
          <cell r="E70" t="str">
            <v>PRESTACION DE SERVICIOS PROFESIONALES COMO INGENIERO CIVIL EN LOS PROYECTOS LIDERADOS POR EL AREA MISIONAL DEL IDERF</v>
          </cell>
          <cell r="F70">
            <v>22326667</v>
          </cell>
          <cell r="G70">
            <v>22326667</v>
          </cell>
          <cell r="H70">
            <v>0</v>
          </cell>
          <cell r="I70">
            <v>0</v>
          </cell>
          <cell r="J70">
            <v>22326667</v>
          </cell>
          <cell r="K70" t="str">
            <v>2023/03/08</v>
          </cell>
          <cell r="L70" t="str">
            <v>2023/03/09</v>
          </cell>
          <cell r="M70" t="str">
            <v>2023/09/25</v>
          </cell>
        </row>
        <row r="71">
          <cell r="A71">
            <v>39626493</v>
          </cell>
          <cell r="B71" t="str">
            <v>NUBIA YANETH RICO CANTOR</v>
          </cell>
          <cell r="C71" t="str">
            <v>SMC 2023065</v>
          </cell>
          <cell r="D71">
            <v>20230070</v>
          </cell>
          <cell r="E71" t="str">
            <v>PRESTAR SERVICIOS DE CATERING PARA LOS EVENTOS INSTITUCIONALES LIDERADOS POR LA ENTIDAD EN SECTORES URBANOS Y RURALES DEL MUNICIPIO DE FUSAGASUGÁ</v>
          </cell>
          <cell r="F71">
            <v>28000000</v>
          </cell>
          <cell r="G71">
            <v>28000000</v>
          </cell>
          <cell r="H71">
            <v>4480000</v>
          </cell>
          <cell r="I71">
            <v>0</v>
          </cell>
          <cell r="J71">
            <v>28000000</v>
          </cell>
          <cell r="K71" t="str">
            <v>2023/03/16</v>
          </cell>
          <cell r="L71" t="str">
            <v>2023/03/17</v>
          </cell>
          <cell r="M71" t="str">
            <v>2023/12/15</v>
          </cell>
        </row>
        <row r="72">
          <cell r="A72">
            <v>1069764832</v>
          </cell>
          <cell r="B72" t="str">
            <v>JESUS STEBAN AGUIRRE GARCIA</v>
          </cell>
          <cell r="C72" t="str">
            <v>CPSA 2023071</v>
          </cell>
          <cell r="D72">
            <v>20230071</v>
          </cell>
          <cell r="E72" t="str">
            <v>PRESTAR SERVICIOS DE APOYO DEPORTIVO E INTEGRAL PARA LAS ESCUELAS DEPORTIVAS DEL IDERF.</v>
          </cell>
          <cell r="F72">
            <v>9289000</v>
          </cell>
          <cell r="G72">
            <v>9289000</v>
          </cell>
          <cell r="H72">
            <v>0</v>
          </cell>
          <cell r="I72">
            <v>0</v>
          </cell>
          <cell r="J72">
            <v>9289000</v>
          </cell>
          <cell r="K72" t="str">
            <v>2023/03/22</v>
          </cell>
          <cell r="L72" t="str">
            <v>2023/03/27</v>
          </cell>
          <cell r="M72" t="str">
            <v>2023/10/26</v>
          </cell>
        </row>
        <row r="73">
          <cell r="A73">
            <v>900627708</v>
          </cell>
          <cell r="B73" t="str">
            <v>MEDICAL LAB IPS SAS</v>
          </cell>
          <cell r="C73" t="str">
            <v>SMC 2023067</v>
          </cell>
          <cell r="D73">
            <v>20230072</v>
          </cell>
          <cell r="E73" t="str">
            <v>PRESTACIÓN DE SERVICIOS PARA LA REALIZACIÓN DE LOS EXAMENES MÉDICOS OCUPACIONALES A LOS FUNCIONARIOS DE PLANTA DEL IDERF</v>
          </cell>
          <cell r="F73">
            <v>4000000</v>
          </cell>
          <cell r="G73">
            <v>4000000</v>
          </cell>
          <cell r="H73">
            <v>0</v>
          </cell>
          <cell r="I73">
            <v>0</v>
          </cell>
          <cell r="J73">
            <v>4000000</v>
          </cell>
          <cell r="K73" t="str">
            <v>2023/03/24</v>
          </cell>
          <cell r="L73" t="str">
            <v>2023/03/29</v>
          </cell>
          <cell r="M73" t="str">
            <v>2023/12/15</v>
          </cell>
        </row>
        <row r="74">
          <cell r="A74">
            <v>832001886</v>
          </cell>
          <cell r="B74" t="str">
            <v>LIGA DE PATINAJE DE CUNDINAMARCA</v>
          </cell>
          <cell r="C74" t="str">
            <v>CPS 2023073</v>
          </cell>
          <cell r="D74">
            <v>20230073</v>
          </cell>
          <cell r="E74" t="str">
            <v>PAGO DE INSCRIPCIONES, AFILIACIONES, CUOTAS DE SOSTENIMIENTO, CHEQUEOS, TRANSFERENCIAS DE DEPORTISTAS Y CLUBES DE FUSAGASUGÁ A LA LIGA DE PATINAJE DE CUNDINAMARCA.</v>
          </cell>
          <cell r="F74">
            <v>10000000</v>
          </cell>
          <cell r="G74">
            <v>10000000</v>
          </cell>
          <cell r="H74">
            <v>0</v>
          </cell>
          <cell r="I74">
            <v>0</v>
          </cell>
          <cell r="J74">
            <v>10000000</v>
          </cell>
          <cell r="K74" t="str">
            <v>2023/03/24</v>
          </cell>
          <cell r="L74" t="str">
            <v>2023/03/27</v>
          </cell>
          <cell r="M74" t="str">
            <v>2023/08/26</v>
          </cell>
        </row>
        <row r="75">
          <cell r="A75">
            <v>900097036</v>
          </cell>
          <cell r="B75" t="str">
            <v>INVERSIONES SUTAGAO SA</v>
          </cell>
          <cell r="C75" t="str">
            <v>SMC 2023076</v>
          </cell>
          <cell r="D75">
            <v>20230074</v>
          </cell>
          <cell r="E75" t="str">
            <v>SUMINISTRO DE COMBUSTIBLES Y DEMAS ELEMENTOS Y SERVICIOS AFINES SUFICIENTES Y NECESARIOS PARA EL MANTENIMIENTO DEL PARQUE AUTOMOTOR DEL IDERF</v>
          </cell>
          <cell r="F75">
            <v>5000000</v>
          </cell>
          <cell r="G75">
            <v>5000000</v>
          </cell>
          <cell r="H75">
            <v>0</v>
          </cell>
          <cell r="I75">
            <v>0</v>
          </cell>
          <cell r="J75">
            <v>5000000</v>
          </cell>
          <cell r="K75" t="str">
            <v>2023/04/12</v>
          </cell>
          <cell r="L75" t="str">
            <v>2023/04/13</v>
          </cell>
          <cell r="M75" t="str">
            <v>2023/12/29</v>
          </cell>
        </row>
        <row r="76">
          <cell r="A76">
            <v>860026740</v>
          </cell>
          <cell r="B76" t="str">
            <v>PAPELERÍA LOS ANDES LTDA</v>
          </cell>
          <cell r="C76" t="str">
            <v>SAMC 2023074</v>
          </cell>
          <cell r="D76">
            <v>20230076</v>
          </cell>
          <cell r="E76" t="str">
            <v>SUMINISTRO DE ELEMENTOS DE PAPELERÍA PARA EL DESARROLLO DE LOS PROGRAMAS Y PROCESOS ADMINISTRATIVOS DEL ÁREA MISIONAL DEL IDERF</v>
          </cell>
          <cell r="F76">
            <v>15000000</v>
          </cell>
          <cell r="G76">
            <v>15000000</v>
          </cell>
          <cell r="H76">
            <v>0</v>
          </cell>
          <cell r="I76">
            <v>0</v>
          </cell>
          <cell r="J76">
            <v>15000000</v>
          </cell>
          <cell r="K76" t="str">
            <v>2023/04/17</v>
          </cell>
          <cell r="L76" t="str">
            <v>2023/04/18</v>
          </cell>
          <cell r="M76" t="str">
            <v>2023/12/29</v>
          </cell>
        </row>
        <row r="77">
          <cell r="A77">
            <v>860053274</v>
          </cell>
          <cell r="B77" t="str">
            <v>GRUPO LOS LAGOS SAS</v>
          </cell>
          <cell r="C77" t="str">
            <v>SMC 2023075</v>
          </cell>
          <cell r="D77">
            <v>20230077</v>
          </cell>
          <cell r="E77" t="str">
            <v>SUMINISTRO DE ELEMENTOS DE CAFETERÍA Y ASEO PARA EL FUNCIONAMIENTO DEL IDERF</v>
          </cell>
          <cell r="F77">
            <v>8000000</v>
          </cell>
          <cell r="G77">
            <v>8000000</v>
          </cell>
          <cell r="H77">
            <v>0</v>
          </cell>
          <cell r="I77">
            <v>0</v>
          </cell>
          <cell r="J77">
            <v>8000000</v>
          </cell>
          <cell r="K77" t="str">
            <v>2023/04/14</v>
          </cell>
          <cell r="L77" t="str">
            <v>2023/04/19</v>
          </cell>
          <cell r="M77" t="str">
            <v>2023/12/29</v>
          </cell>
        </row>
        <row r="78">
          <cell r="A78">
            <v>1110525184</v>
          </cell>
          <cell r="B78" t="str">
            <v>JONNATHAN GUARIN RAMIREZ</v>
          </cell>
          <cell r="C78" t="str">
            <v>SMC 2023077</v>
          </cell>
          <cell r="D78">
            <v>20230078</v>
          </cell>
          <cell r="E78" t="str">
            <v>SUMINISTRO DE MEDALLAS, TROFEOS, PLACAS Y COPAS CON LOGOS INSTITUCIONALES PARA LA PREMIACIÓN Y RECONOCIMIENTO DE LOS EVENTOS DEPORTIVOS, RECREATIVOS Y DE ACTIVIDAD FISCA QUE LIDERE O APOYE EL IDERF EN EL MUNICIPIO FUSAGASUGÁ</v>
          </cell>
          <cell r="F78">
            <v>25000000</v>
          </cell>
          <cell r="G78">
            <v>25000000</v>
          </cell>
          <cell r="H78">
            <v>0</v>
          </cell>
          <cell r="I78">
            <v>0</v>
          </cell>
          <cell r="J78">
            <v>25000000</v>
          </cell>
          <cell r="K78" t="str">
            <v>2023/04/14</v>
          </cell>
          <cell r="L78" t="str">
            <v>2023/04/19</v>
          </cell>
          <cell r="M78" t="str">
            <v>2023/12/18</v>
          </cell>
        </row>
        <row r="79">
          <cell r="A79">
            <v>1069757095</v>
          </cell>
          <cell r="B79" t="str">
            <v>JEFERSON DAVID LOMBANA PERALTA</v>
          </cell>
          <cell r="C79" t="str">
            <v>CPSA 2023079</v>
          </cell>
          <cell r="D79">
            <v>20230079</v>
          </cell>
          <cell r="E79" t="str">
            <v>PRESTAR SERVICIO DE APOYO A LA GESTION COMO FORMADOR DEPORTIVO EN LAS ESCUELAS RURALES Y DESCENTRALIZADAS DEL INSTITUTO DEPORTIVO Y RECREATIVO DE FUSAGASUGA IDERF.</v>
          </cell>
          <cell r="F79">
            <v>9289000</v>
          </cell>
          <cell r="G79">
            <v>9289000</v>
          </cell>
          <cell r="H79">
            <v>0</v>
          </cell>
          <cell r="I79">
            <v>0</v>
          </cell>
          <cell r="J79">
            <v>9289000</v>
          </cell>
          <cell r="K79" t="str">
            <v>2023/04/17</v>
          </cell>
          <cell r="L79" t="str">
            <v>2023/04/18</v>
          </cell>
          <cell r="M79" t="str">
            <v>2023/11/17</v>
          </cell>
        </row>
        <row r="80">
          <cell r="A80">
            <v>800021261</v>
          </cell>
          <cell r="B80" t="str">
            <v>SYSMAN S.A.S</v>
          </cell>
          <cell r="C80" t="str">
            <v>CPS 2023081</v>
          </cell>
          <cell r="D80">
            <v>20230080</v>
          </cell>
          <cell r="E80" t="str">
            <v>PRESTACION DE SERVICIOS PARA LA ACTUALIZACIÓN, GESTION DE INCIDENCIAS (NIVEL 2) Y SOPORTE COMPLEMENTARIO VIRTUAL DEL SOFTWARE SYSMAN, EN LOS MÓDULOS DE CONTABILIDAD, TESORERÍA, CONTROL PRESUPUESTAL, NOMINA, ALMACÉN, INVENTARIOS Y DEVOLUTIVOS DEL IDERF DE FUSAGASUGÁ.</v>
          </cell>
          <cell r="F80">
            <v>18093950</v>
          </cell>
          <cell r="G80">
            <v>18093950</v>
          </cell>
          <cell r="H80">
            <v>0</v>
          </cell>
          <cell r="I80">
            <v>0</v>
          </cell>
          <cell r="J80">
            <v>18093950</v>
          </cell>
          <cell r="K80" t="str">
            <v>2023/04/20</v>
          </cell>
          <cell r="L80" t="str">
            <v>2023/04/21</v>
          </cell>
          <cell r="M80" t="str">
            <v>2023/12/30</v>
          </cell>
        </row>
        <row r="81">
          <cell r="A81">
            <v>1069766981</v>
          </cell>
          <cell r="B81" t="str">
            <v>SANTIAGO BALLEN VELASQUEZ</v>
          </cell>
          <cell r="C81" t="str">
            <v>CPSA 2023082</v>
          </cell>
          <cell r="D81">
            <v>20230081</v>
          </cell>
          <cell r="E81" t="str">
            <v>PRESTAR SERVICIOS DE APOYO DEPORTIVO E INTEGRAL PARA LAS ESCUELAS DEPORTIVAS DEL IDERF.</v>
          </cell>
          <cell r="F81">
            <v>9289000</v>
          </cell>
          <cell r="G81">
            <v>9289000</v>
          </cell>
          <cell r="H81">
            <v>0</v>
          </cell>
          <cell r="I81">
            <v>0</v>
          </cell>
          <cell r="J81">
            <v>9289000</v>
          </cell>
          <cell r="K81" t="str">
            <v>2023/04/19</v>
          </cell>
          <cell r="L81" t="str">
            <v>2023/04/20</v>
          </cell>
          <cell r="M81" t="str">
            <v>2023/11/19</v>
          </cell>
        </row>
        <row r="82">
          <cell r="A82">
            <v>900309976</v>
          </cell>
          <cell r="B82" t="str">
            <v>SEGURIDAD SAN CARLOS LTDA.</v>
          </cell>
          <cell r="C82" t="str">
            <v>SAMC 2023072</v>
          </cell>
          <cell r="D82">
            <v>20230082</v>
          </cell>
          <cell r="E82" t="str">
            <v>PRESTACION DE SERVICIOS DE VIGILANCIA EN LA SEDE ADMINISTRATIVA DEL IDERF, COLISEO FUTSAL Y COLISEO DE TEJO, EN EL HORARIO DE 6:00 P.M. A 6:00 A.M. DE LUNES A DOMINGO EN EL MUNICIPIO DE FUSAGASUGÁ.</v>
          </cell>
          <cell r="F82">
            <v>51893343</v>
          </cell>
          <cell r="G82">
            <v>51893343</v>
          </cell>
          <cell r="H82">
            <v>0</v>
          </cell>
          <cell r="I82">
            <v>0</v>
          </cell>
          <cell r="J82">
            <v>51893343</v>
          </cell>
          <cell r="K82" t="str">
            <v>2023/04/24</v>
          </cell>
          <cell r="L82" t="str">
            <v>2023/04/25</v>
          </cell>
          <cell r="M82" t="str">
            <v>2023/12/31</v>
          </cell>
        </row>
        <row r="83">
          <cell r="A83">
            <v>900163263</v>
          </cell>
          <cell r="B83" t="str">
            <v>EFFORT COLOMBIA S.A.S</v>
          </cell>
          <cell r="C83" t="str">
            <v>SAMC 2023068</v>
          </cell>
          <cell r="D83">
            <v>20230083</v>
          </cell>
          <cell r="E83" t="str">
            <v>SUMINISTRO DE UNIFORMES DEPORTIVOS, DE PRESENTACIÓN Y ELEMENTOS DE IDENTIFICACIÓN INSTITUCIONAL PARA LOS PROGRAMAS Y PROYECTOS LIDERADOS POR EL IDERF”.</v>
          </cell>
          <cell r="F83">
            <v>70000000</v>
          </cell>
          <cell r="G83">
            <v>70000000</v>
          </cell>
          <cell r="H83">
            <v>28638169.859999999</v>
          </cell>
          <cell r="I83">
            <v>0</v>
          </cell>
          <cell r="J83">
            <v>70000000</v>
          </cell>
          <cell r="K83" t="str">
            <v>2023/04/25</v>
          </cell>
          <cell r="L83" t="str">
            <v>2023/04/26</v>
          </cell>
          <cell r="M83" t="str">
            <v>2023/07/25</v>
          </cell>
        </row>
        <row r="84">
          <cell r="A84">
            <v>1069726562</v>
          </cell>
          <cell r="B84" t="str">
            <v>SERGIO ANDRES MORALES GUASCA</v>
          </cell>
          <cell r="C84" t="str">
            <v>CPSP 2023085</v>
          </cell>
          <cell r="D84">
            <v>20230084</v>
          </cell>
          <cell r="E84" t="str">
            <v>PRESTAR SERVICIOS PROFESIONALES COMO FORMADOR DEPORTIVO E INTEGRAL PARA LAS ESCUELAS DEPORTIVAS DEL IDERF</v>
          </cell>
          <cell r="F84">
            <v>12012000</v>
          </cell>
          <cell r="G84">
            <v>12012000</v>
          </cell>
          <cell r="H84">
            <v>0</v>
          </cell>
          <cell r="I84">
            <v>0</v>
          </cell>
          <cell r="J84">
            <v>12012000</v>
          </cell>
          <cell r="K84" t="str">
            <v>2023/04/26</v>
          </cell>
          <cell r="L84" t="str">
            <v>2023/05/02</v>
          </cell>
          <cell r="M84" t="str">
            <v>2023/12/01</v>
          </cell>
        </row>
        <row r="85">
          <cell r="A85">
            <v>19363311</v>
          </cell>
          <cell r="B85" t="str">
            <v>VICTOR HENRY DIAZ LOPEZ</v>
          </cell>
          <cell r="C85" t="str">
            <v>MC 2023080</v>
          </cell>
          <cell r="D85">
            <v>20230085</v>
          </cell>
          <cell r="E85" t="str">
            <v>LOGISTICA PARA LA ORGANIZACION Y DESARROLLO DE LA XXVI CLASICA NACIONAL DE CICLISMO CIUDAD DE FUSAGASUGA 2023</v>
          </cell>
          <cell r="F85">
            <v>31317230</v>
          </cell>
          <cell r="G85">
            <v>31317230</v>
          </cell>
          <cell r="H85">
            <v>0</v>
          </cell>
          <cell r="I85">
            <v>0</v>
          </cell>
          <cell r="J85">
            <v>31317230</v>
          </cell>
          <cell r="K85" t="str">
            <v>2023/04/28</v>
          </cell>
          <cell r="L85" t="str">
            <v>2023/05/05</v>
          </cell>
          <cell r="M85" t="str">
            <v>2023/05/14</v>
          </cell>
        </row>
        <row r="86">
          <cell r="A86">
            <v>900345253</v>
          </cell>
          <cell r="B86" t="str">
            <v>ORGANIZACION NO GUBERNAMENTAL FUNDACION EQUIPO PROYECTO COLOMBIA</v>
          </cell>
          <cell r="C86" t="str">
            <v>SMC 2023083</v>
          </cell>
          <cell r="D86">
            <v>20230086</v>
          </cell>
          <cell r="E86" t="str">
            <v>SERVICIOS DE COMUNICACIONES Y ELEMENTOS PUBLICITARIOS PARA LA XXVI CLASICA NACIONAL DE CICLISMO CIUDAD DE FUSAGASUGA 2023</v>
          </cell>
          <cell r="F86">
            <v>26638150</v>
          </cell>
          <cell r="G86">
            <v>26638150</v>
          </cell>
          <cell r="H86">
            <v>0</v>
          </cell>
          <cell r="I86">
            <v>0</v>
          </cell>
          <cell r="J86">
            <v>26638150</v>
          </cell>
          <cell r="K86" t="str">
            <v>2023/04/28</v>
          </cell>
          <cell r="L86" t="str">
            <v>2023/05/04</v>
          </cell>
          <cell r="M86" t="str">
            <v>2023/05/13</v>
          </cell>
        </row>
        <row r="87">
          <cell r="A87">
            <v>1069720536</v>
          </cell>
          <cell r="B87" t="str">
            <v>YIMI NELSON PARRADO MARTINEZ</v>
          </cell>
          <cell r="C87" t="str">
            <v>CPSP 2023087</v>
          </cell>
          <cell r="D87">
            <v>20230087</v>
          </cell>
          <cell r="E87" t="str">
            <v>PRESTAR SERVICIOS PROFESIONALES COMO FORMADOR DEPORTIVO EN LAS ESCUELAS RURALES Y DESCENTRALIZADAS DEL INSTITUTO DEPORTIVO Y RECREATIVO DE FUSAGASUGA EN CUMPLIMIENTO DE LOS PROCESOS DEL NUEVO MODELO DE PLANEACION Y PRESUPUESTO PARTICIPATIVOS 2023</v>
          </cell>
          <cell r="F87">
            <v>12012000</v>
          </cell>
          <cell r="G87">
            <v>12012000</v>
          </cell>
          <cell r="H87">
            <v>0</v>
          </cell>
          <cell r="I87">
            <v>0</v>
          </cell>
          <cell r="J87">
            <v>12012000</v>
          </cell>
          <cell r="K87" t="str">
            <v>2023/05/08</v>
          </cell>
          <cell r="L87" t="str">
            <v>2023/05/11</v>
          </cell>
          <cell r="M87" t="str">
            <v>2023/12/10</v>
          </cell>
        </row>
        <row r="88">
          <cell r="A88">
            <v>1007497992</v>
          </cell>
          <cell r="B88" t="str">
            <v>BRENDA DAJANA RAMOS BELTRAN</v>
          </cell>
          <cell r="C88" t="str">
            <v>CPSA 2023088</v>
          </cell>
          <cell r="D88">
            <v>20230088</v>
          </cell>
          <cell r="E88" t="str">
            <v>PRESTAR SERVICIOS DE APOYO A LA GESTION COMO FORMADOR DEPORTIVO EN LAS ESCUELAS RURALES Y DESCENTRALIZADAS DEL INSTITUTO DEPORTIVO Y RECREATIVO DE FUSAGASUGA EN EL CUMPLIMIENTO DE LOS PROCESOS DEL NUEVO MODELO DE PLANEACION Y PRESUPUESTO PARTICIPATIVOS 2023.</v>
          </cell>
          <cell r="F88">
            <v>9289000</v>
          </cell>
          <cell r="G88">
            <v>9289000</v>
          </cell>
          <cell r="H88">
            <v>0</v>
          </cell>
          <cell r="I88">
            <v>0</v>
          </cell>
          <cell r="J88">
            <v>9289000</v>
          </cell>
          <cell r="K88" t="str">
            <v>2023/05/09</v>
          </cell>
          <cell r="L88" t="str">
            <v>2023/05/15</v>
          </cell>
          <cell r="M88" t="str">
            <v>2023/12/14</v>
          </cell>
        </row>
        <row r="89">
          <cell r="A89">
            <v>1069766109</v>
          </cell>
          <cell r="B89" t="str">
            <v>FABIAN DARIO GOMEZ ROMERO</v>
          </cell>
          <cell r="C89" t="str">
            <v>CPSP 2023089</v>
          </cell>
          <cell r="D89">
            <v>20230089</v>
          </cell>
          <cell r="E89" t="str">
            <v>PRESTAR SERVICIOS PROFESIONALES COMO FORMADOR DEPORTIVO EN LAS ESCUELAS RURALES Y DESCENTRALIZADAS DEL INSTITUTO DEPORTIVO Y RECREATIVO DE FUSAGASUGA EN CUMPLIMIENTO DE LOS PROCESOS DEL NUEVO MODELO DE PLANEACION Y PRESUPUESTO PARTICIPATIVOS 2023</v>
          </cell>
          <cell r="F89">
            <v>12012000</v>
          </cell>
          <cell r="G89">
            <v>12012000</v>
          </cell>
          <cell r="H89">
            <v>0</v>
          </cell>
          <cell r="I89">
            <v>0</v>
          </cell>
          <cell r="J89">
            <v>12012000</v>
          </cell>
          <cell r="K89" t="str">
            <v>2023/05/09</v>
          </cell>
          <cell r="L89" t="str">
            <v>2023/05/15</v>
          </cell>
          <cell r="M89" t="str">
            <v>2023/12/14</v>
          </cell>
        </row>
        <row r="90">
          <cell r="A90">
            <v>1110525328</v>
          </cell>
          <cell r="B90" t="str">
            <v>JULIAN FELIPE NAVIA RAMIREZ</v>
          </cell>
          <cell r="C90" t="str">
            <v>CPSP 2023090</v>
          </cell>
          <cell r="D90">
            <v>20230090</v>
          </cell>
          <cell r="E90" t="str">
            <v>PRESTACION DE SERVICIOS PROFESIONALES COMO APOYO EN LOS PROCESOS CONTRACTUALES DE LOS PROYECTOS Y PROGRAMAS DEL INSTITUTO DEPORTIVO Y RECREATIVO DE FUSAGASUGA</v>
          </cell>
          <cell r="F90">
            <v>18725000</v>
          </cell>
          <cell r="G90">
            <v>18725000</v>
          </cell>
          <cell r="H90">
            <v>0</v>
          </cell>
          <cell r="I90">
            <v>0</v>
          </cell>
          <cell r="J90">
            <v>18725000</v>
          </cell>
          <cell r="K90" t="str">
            <v>2023/05/26</v>
          </cell>
          <cell r="L90" t="str">
            <v>2023/06/01</v>
          </cell>
          <cell r="M90" t="str">
            <v>2023/12/29</v>
          </cell>
        </row>
        <row r="91">
          <cell r="A91">
            <v>808002348</v>
          </cell>
          <cell r="B91" t="str">
            <v>UNION DE TRANSPORTADORES ESPECIALES DE FUSAGASUGA LTDA</v>
          </cell>
          <cell r="C91" t="str">
            <v>SAMC 2023086</v>
          </cell>
          <cell r="D91">
            <v>20230091</v>
          </cell>
          <cell r="E91" t="str">
            <v>PRESTAR EL SERVICIOS DE TRANSPORTE ESPECIAL TERRESTRE PARA LAS DELEGACIONES DEPORTIVAS Y PROGRAMAS INSTITUCIONALES APOYADOS POR EL IDERF</v>
          </cell>
          <cell r="F91">
            <v>80000000</v>
          </cell>
          <cell r="G91">
            <v>80000000</v>
          </cell>
          <cell r="H91">
            <v>0</v>
          </cell>
          <cell r="I91">
            <v>0</v>
          </cell>
          <cell r="J91">
            <v>80000000</v>
          </cell>
          <cell r="K91" t="str">
            <v>2023/06/02</v>
          </cell>
          <cell r="L91" t="str">
            <v>2023/06/05</v>
          </cell>
          <cell r="M91" t="str">
            <v>2023/12/15</v>
          </cell>
        </row>
        <row r="92">
          <cell r="A92">
            <v>80499957</v>
          </cell>
          <cell r="B92" t="str">
            <v>RAUL IVAN MERA BUITRAGO</v>
          </cell>
          <cell r="C92" t="str">
            <v>SMC 2023092</v>
          </cell>
          <cell r="D92">
            <v>20230092</v>
          </cell>
          <cell r="E92" t="str">
            <v>ADECUACION Y MANTENIMIENTO DE LA CUBIERTA POLIDEPORTIVA UBICADA EN EL BARRIO PRADOS DE ALTAGRACIA MUNICIPIO DE FUSAGASUGA, CUNDINAMARCA</v>
          </cell>
          <cell r="F92">
            <v>29922750</v>
          </cell>
          <cell r="G92">
            <v>29922750</v>
          </cell>
          <cell r="H92">
            <v>2087150</v>
          </cell>
          <cell r="I92">
            <v>0</v>
          </cell>
          <cell r="J92">
            <v>29922750</v>
          </cell>
          <cell r="K92" t="str">
            <v>2023/06/05</v>
          </cell>
          <cell r="L92" t="str">
            <v>2023/06/13</v>
          </cell>
          <cell r="M92" t="str">
            <v>2023/07/12</v>
          </cell>
        </row>
        <row r="93">
          <cell r="A93">
            <v>901265523</v>
          </cell>
          <cell r="B93" t="str">
            <v>AVENPANA S.A.S.</v>
          </cell>
          <cell r="C93" t="str">
            <v>SMC 2023093</v>
          </cell>
          <cell r="D93">
            <v>20230093</v>
          </cell>
          <cell r="E93" t="str">
            <v>PRESTAR SERVICIOS LOGISTICOS PARA EL DESARROLLO DE LAS ACTIVIDADES DEL PROGRAMA DE BIENESTAR SOCIAL E INCENTIVOS PARA LOS FUNCIONARIOS DEL IDERF VIGENCIA 2023.</v>
          </cell>
          <cell r="F93">
            <v>25000000</v>
          </cell>
          <cell r="G93">
            <v>25000000</v>
          </cell>
          <cell r="H93">
            <v>0</v>
          </cell>
          <cell r="I93">
            <v>0</v>
          </cell>
          <cell r="J93">
            <v>25000000</v>
          </cell>
          <cell r="K93" t="str">
            <v>2023/06/06</v>
          </cell>
          <cell r="L93" t="str">
            <v>2023/06/08</v>
          </cell>
          <cell r="M93" t="str">
            <v>2023/12/27</v>
          </cell>
        </row>
        <row r="94">
          <cell r="A94">
            <v>900295559</v>
          </cell>
          <cell r="B94" t="str">
            <v>FUNDACION ANA GRACIELA HERNANDEZ FUNDEVIDA</v>
          </cell>
          <cell r="C94" t="str">
            <v>SMC 2023095</v>
          </cell>
          <cell r="D94">
            <v>20230094</v>
          </cell>
          <cell r="E94" t="str">
            <v>PRESTAR SERVICIOS DE JUZGAMIENTO DEPORTIVO, DE ACTIVIDADES AUTOCTONAS Y TRADICIONALES PARA EL DESARROLLO DE LAS COMPETENCIAS, FESTIVALES Y EVENTOS DE LOS PROGRAMAS Y PROYECTOS INSTITUCIONALES DEL IDERF EN FUSAGASUGA</v>
          </cell>
          <cell r="F94">
            <v>25000000</v>
          </cell>
          <cell r="G94">
            <v>25000000</v>
          </cell>
          <cell r="H94">
            <v>7480000</v>
          </cell>
          <cell r="I94">
            <v>0</v>
          </cell>
          <cell r="J94">
            <v>25000000</v>
          </cell>
          <cell r="K94" t="str">
            <v>2023/06/08</v>
          </cell>
          <cell r="L94" t="str">
            <v>2023/06/09</v>
          </cell>
          <cell r="M94" t="str">
            <v>2023/12/15</v>
          </cell>
        </row>
        <row r="95">
          <cell r="A95">
            <v>901269444</v>
          </cell>
          <cell r="B95" t="str">
            <v>SAGA CONSULTING AND INVESTMENT S.A.S.</v>
          </cell>
          <cell r="C95" t="str">
            <v>SMC 2023096</v>
          </cell>
          <cell r="D95">
            <v>20230095</v>
          </cell>
          <cell r="E95" t="str">
            <v>ADQUISICION DE DOTACION DE VESTIDO, CALZADO DE LABOR, PRENDA INSTITUCIONAL Y ELEMENTOS DE PROTECCION PERSONAL PARA LA VIGENCIA 2023</v>
          </cell>
          <cell r="F95">
            <v>8000000</v>
          </cell>
          <cell r="G95">
            <v>8000000</v>
          </cell>
          <cell r="H95">
            <v>0</v>
          </cell>
          <cell r="I95">
            <v>0</v>
          </cell>
          <cell r="J95">
            <v>8000000</v>
          </cell>
          <cell r="K95" t="str">
            <v>2023/06/16</v>
          </cell>
          <cell r="L95" t="str">
            <v>2023/06/21</v>
          </cell>
          <cell r="M95" t="str">
            <v>2023/12/15</v>
          </cell>
        </row>
        <row r="96">
          <cell r="A96">
            <v>900442893</v>
          </cell>
          <cell r="B96" t="str">
            <v>CLARYICON SAS</v>
          </cell>
          <cell r="C96" t="str">
            <v>SMC 2023105</v>
          </cell>
          <cell r="D96">
            <v>20230103</v>
          </cell>
          <cell r="E96" t="str">
            <v>COMPRA DE EQUIPOS DE COMPUTO, PARA LA EJECUCION DE ACTIVIDADES ADMINISTRATIVAS DEL IDERF</v>
          </cell>
          <cell r="F96">
            <v>15465954</v>
          </cell>
          <cell r="G96">
            <v>15465954</v>
          </cell>
          <cell r="H96">
            <v>5155318</v>
          </cell>
          <cell r="I96">
            <v>0</v>
          </cell>
          <cell r="J96">
            <v>20621272</v>
          </cell>
          <cell r="K96" t="str">
            <v>2023/07/21</v>
          </cell>
          <cell r="L96" t="str">
            <v>2023/07/21</v>
          </cell>
          <cell r="M96" t="str">
            <v>2023/08/05</v>
          </cell>
        </row>
        <row r="97">
          <cell r="A97">
            <v>1069732540</v>
          </cell>
          <cell r="B97" t="str">
            <v>MARTHA NATALI LANZA BAYONA</v>
          </cell>
          <cell r="C97" t="str">
            <v>CPSP 2023101</v>
          </cell>
          <cell r="D97">
            <v>20230098</v>
          </cell>
          <cell r="E97" t="str">
            <v>PRESTAR SERVICIOS PROFESIONALES COMO FORMADOR DEPORTIVO EN LAS ESCUELAS RURALES Y DESCENTRALIZADAS DEL INSTITUTO DEPORTIVO Y RECREATIVO DE FUSAGASUGA EN CUMPLIMIENTO DE LOS PROCESOS DEL NUEVO MODELO DE PLANEACION Y PRESUPUESTO PARTICIPATIVOS 2023</v>
          </cell>
          <cell r="F97">
            <v>5400000</v>
          </cell>
          <cell r="G97">
            <v>5400000</v>
          </cell>
          <cell r="H97">
            <v>0</v>
          </cell>
          <cell r="I97">
            <v>0</v>
          </cell>
          <cell r="J97">
            <v>5400000</v>
          </cell>
          <cell r="K97" t="str">
            <v>2023/06/28</v>
          </cell>
          <cell r="L97" t="str">
            <v>2023/07/04</v>
          </cell>
          <cell r="M97" t="str">
            <v>2023/10/03</v>
          </cell>
        </row>
        <row r="98">
          <cell r="A98">
            <v>1069755754</v>
          </cell>
          <cell r="B98" t="str">
            <v>VIVIANA MARCELA PATARROYO MORALES</v>
          </cell>
          <cell r="C98" t="str">
            <v>CPSP 2023102</v>
          </cell>
          <cell r="D98">
            <v>20230099</v>
          </cell>
          <cell r="E98" t="str">
            <v>SERVICIOS PROFESIONALES DE PSICOLOGIA PARA LOS DEPORTISTAS VINCULADOS A ESCUELAS Y CLUBES DEPORTIVOS DE FUSAGASUGA</v>
          </cell>
          <cell r="F98">
            <v>9000000</v>
          </cell>
          <cell r="G98">
            <v>9000000</v>
          </cell>
          <cell r="H98">
            <v>0</v>
          </cell>
          <cell r="I98">
            <v>0</v>
          </cell>
          <cell r="J98">
            <v>9000000</v>
          </cell>
          <cell r="K98" t="str">
            <v>2023/06/28</v>
          </cell>
          <cell r="L98" t="str">
            <v>2023/07/04</v>
          </cell>
          <cell r="M98" t="str">
            <v>2023/12/03</v>
          </cell>
        </row>
        <row r="99">
          <cell r="A99">
            <v>900295559</v>
          </cell>
          <cell r="B99" t="str">
            <v>FUNDACION ANA GRACIELA HERNANDEZ FUNDEVIDA</v>
          </cell>
          <cell r="C99" t="str">
            <v>SAMC 2023097</v>
          </cell>
          <cell r="D99">
            <v>20230101</v>
          </cell>
          <cell r="E99" t="str">
            <v>PRESTAR LOS SERVICIOS DE ORGANIZACION PARA EL DESARROLLO DE LAS OLIMPIADAS INTERBARRIOS PARA LA COMUNA CENTRO Y LOS CORREGIMIENTOS NORTE Y SUR OCCIDENTAL DEL MUNICIPIO DE FUSAGASUGA, EN EL CUMPLIMIENTO DE LOS PROYECTOS DEL NUEVO MODELO DE PLANEACION Y PRESUPUESTOS PARTICIPATIVOS 2023</v>
          </cell>
          <cell r="F99">
            <v>86441892.670000002</v>
          </cell>
          <cell r="G99">
            <v>86441892.670000002</v>
          </cell>
          <cell r="H99">
            <v>0</v>
          </cell>
          <cell r="I99">
            <v>0</v>
          </cell>
          <cell r="J99">
            <v>86441892.670000002</v>
          </cell>
          <cell r="K99" t="str">
            <v>2023/07/11</v>
          </cell>
          <cell r="L99" t="str">
            <v>2023/07/17</v>
          </cell>
          <cell r="M99" t="str">
            <v>2023/10/16</v>
          </cell>
        </row>
        <row r="100">
          <cell r="A100">
            <v>0</v>
          </cell>
          <cell r="B100">
            <v>0</v>
          </cell>
          <cell r="C100" t="str">
            <v>CPSP 2023103</v>
          </cell>
          <cell r="D100">
            <v>20230100</v>
          </cell>
          <cell r="E100">
            <v>0</v>
          </cell>
          <cell r="F100">
            <v>8580000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ranjauz@gmail.com" TargetMode="External"/><Relationship Id="rId1" Type="http://schemas.openxmlformats.org/officeDocument/2006/relationships/hyperlink" Target="mailto:abangel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7BBE0-584F-43D5-9D97-484DBB419077}">
  <dimension ref="A1:W1048576"/>
  <sheetViews>
    <sheetView tabSelected="1" topLeftCell="A19" workbookViewId="0">
      <selection activeCell="J28" sqref="J28"/>
    </sheetView>
  </sheetViews>
  <sheetFormatPr baseColWidth="10" defaultRowHeight="15" x14ac:dyDescent="0.25"/>
  <cols>
    <col min="1" max="1" width="38" customWidth="1"/>
    <col min="2" max="2" width="17.42578125" customWidth="1"/>
    <col min="3" max="3" width="13.5703125" customWidth="1"/>
    <col min="4" max="4" width="23.5703125" customWidth="1"/>
    <col min="5" max="5" width="21.28515625" customWidth="1"/>
    <col min="6" max="6" width="27" customWidth="1"/>
    <col min="7" max="7" width="16.7109375" customWidth="1"/>
    <col min="8" max="8" width="14.140625" customWidth="1"/>
    <col min="9" max="9" width="25.85546875" customWidth="1"/>
    <col min="10" max="10" width="19.5703125" customWidth="1"/>
    <col min="11" max="11" width="19.85546875" customWidth="1"/>
    <col min="12" max="12" width="17" customWidth="1"/>
    <col min="13" max="13" width="16.28515625" customWidth="1"/>
    <col min="14" max="14" width="18.7109375" customWidth="1"/>
    <col min="15" max="15" width="74.5703125" customWidth="1"/>
    <col min="16" max="16" width="21.7109375" customWidth="1"/>
    <col min="17" max="17" width="32.140625" customWidth="1"/>
    <col min="18" max="18" width="24.140625" customWidth="1"/>
  </cols>
  <sheetData>
    <row r="1" spans="1:23" ht="38.25" customHeight="1" thickBot="1" x14ac:dyDescent="0.3">
      <c r="A1" s="2" t="s">
        <v>0</v>
      </c>
      <c r="B1" s="2" t="s">
        <v>350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317</v>
      </c>
      <c r="N1" s="2" t="s">
        <v>318</v>
      </c>
      <c r="O1" s="2" t="s">
        <v>11</v>
      </c>
      <c r="P1" s="2" t="s">
        <v>319</v>
      </c>
      <c r="Q1" s="2" t="s">
        <v>320</v>
      </c>
      <c r="R1" s="2" t="s">
        <v>313</v>
      </c>
      <c r="S1" s="1"/>
      <c r="T1" s="1"/>
      <c r="U1" s="1"/>
      <c r="V1" s="1"/>
      <c r="W1" s="1"/>
    </row>
    <row r="2" spans="1:23" ht="47.25" customHeight="1" thickBot="1" x14ac:dyDescent="0.3">
      <c r="A2" s="14" t="s">
        <v>12</v>
      </c>
      <c r="B2" s="3">
        <v>1069720536</v>
      </c>
      <c r="C2" s="3" t="s">
        <v>13</v>
      </c>
      <c r="D2" s="3" t="s">
        <v>14</v>
      </c>
      <c r="E2" s="3" t="s">
        <v>15</v>
      </c>
      <c r="F2" s="3" t="s">
        <v>16</v>
      </c>
      <c r="G2" s="3">
        <v>3138232219</v>
      </c>
      <c r="H2" s="3" t="s">
        <v>17</v>
      </c>
      <c r="I2" s="3" t="s">
        <v>18</v>
      </c>
      <c r="J2" s="3" t="s">
        <v>27</v>
      </c>
      <c r="K2" s="3" t="s">
        <v>28</v>
      </c>
      <c r="L2" s="3" t="s">
        <v>19</v>
      </c>
      <c r="M2" s="3" t="str">
        <f>VLOOKUP(B2,[1]Sheet1!$A$3:$L$100,12,0)</f>
        <v>2023/05/11</v>
      </c>
      <c r="N2" s="3" t="str">
        <f>VLOOKUP(B2,[1]Sheet1!$A$3:$M$100,13,0)</f>
        <v>2023/12/10</v>
      </c>
      <c r="O2" s="3" t="str">
        <f>VLOOKUP(B2,[1]Sheet1!$A$3:$E$100,5,0)</f>
        <v>PRESTAR SERVICIOS PROFESIONALES COMO FORMADOR DEPORTIVO EN LAS ESCUELAS RURALES Y DESCENTRALIZADAS DEL INSTITUTO DEPORTIVO Y RECREATIVO DE FUSAGASUGA EN CUMPLIMIENTO DE LOS PROCESOS DEL NUEVO MODELO DE PLANEACION Y PRESUPUESTO PARTICIPATIVOS 2023</v>
      </c>
      <c r="P2" s="3" t="s">
        <v>20</v>
      </c>
      <c r="Q2" s="3" t="s">
        <v>21</v>
      </c>
      <c r="R2" s="4">
        <f>VLOOKUP(B2,[1]Sheet1!$A$3:$J$100,10,0)</f>
        <v>12012000</v>
      </c>
      <c r="S2" s="1"/>
      <c r="T2" s="1"/>
      <c r="U2" s="1"/>
      <c r="V2" s="1"/>
      <c r="W2" s="1"/>
    </row>
    <row r="3" spans="1:23" ht="36.75" thickBot="1" x14ac:dyDescent="0.3">
      <c r="A3" s="14" t="s">
        <v>22</v>
      </c>
      <c r="B3" s="3">
        <v>81740975</v>
      </c>
      <c r="C3" s="3" t="s">
        <v>13</v>
      </c>
      <c r="D3" s="3" t="s">
        <v>14</v>
      </c>
      <c r="E3" s="3" t="s">
        <v>23</v>
      </c>
      <c r="F3" s="3" t="s">
        <v>24</v>
      </c>
      <c r="G3" s="3">
        <v>3208411322</v>
      </c>
      <c r="H3" s="3" t="s">
        <v>25</v>
      </c>
      <c r="I3" s="3" t="s">
        <v>26</v>
      </c>
      <c r="J3" s="3" t="s">
        <v>27</v>
      </c>
      <c r="K3" s="3" t="s">
        <v>28</v>
      </c>
      <c r="L3" s="3" t="s">
        <v>19</v>
      </c>
      <c r="M3" s="3" t="str">
        <f>VLOOKUP(B3,[1]Sheet1!$A$3:$L$100,12,0)</f>
        <v>2023/02/09</v>
      </c>
      <c r="N3" s="3" t="str">
        <f>VLOOKUP(B3,[1]Sheet1!$A$3:$M$100,13,0)</f>
        <v>2023/09/08</v>
      </c>
      <c r="O3" s="3" t="str">
        <f>VLOOKUP(B3,[1]Sheet1!$A$3:$E$100,5,0)</f>
        <v>PRESTAR SERVICIOS PROFESIONALES COMO FORMADOR DEPORTIVO E INTEGRAL PARA LAS ESCUELAS DEPORTIVAS DEL IDERF</v>
      </c>
      <c r="P3" s="3" t="s">
        <v>20</v>
      </c>
      <c r="Q3" s="3" t="s">
        <v>29</v>
      </c>
      <c r="R3" s="4">
        <f>VLOOKUP(B3,[1]Sheet1!$A$3:$J$100,10,0)</f>
        <v>12012000</v>
      </c>
      <c r="S3" s="1"/>
      <c r="T3" s="1"/>
      <c r="U3" s="1"/>
      <c r="V3" s="1"/>
      <c r="W3" s="1"/>
    </row>
    <row r="4" spans="1:23" ht="36.75" thickBot="1" x14ac:dyDescent="0.3">
      <c r="A4" s="14" t="s">
        <v>30</v>
      </c>
      <c r="B4" s="3">
        <v>1069758583</v>
      </c>
      <c r="C4" s="3" t="s">
        <v>13</v>
      </c>
      <c r="D4" s="3" t="s">
        <v>14</v>
      </c>
      <c r="E4" s="3" t="s">
        <v>31</v>
      </c>
      <c r="F4" s="3" t="s">
        <v>32</v>
      </c>
      <c r="G4" s="3">
        <v>3223387405</v>
      </c>
      <c r="H4" s="3" t="s">
        <v>33</v>
      </c>
      <c r="I4" s="3" t="s">
        <v>34</v>
      </c>
      <c r="J4" s="3" t="s">
        <v>27</v>
      </c>
      <c r="K4" s="3" t="s">
        <v>28</v>
      </c>
      <c r="L4" s="3" t="s">
        <v>19</v>
      </c>
      <c r="M4" s="3" t="str">
        <f>VLOOKUP(B4,[1]Sheet1!$A$3:$L$100,12,0)</f>
        <v>2023/02/10</v>
      </c>
      <c r="N4" s="3" t="str">
        <f>VLOOKUP(B4,[1]Sheet1!$A$3:$M$100,13,0)</f>
        <v>2023/09/09</v>
      </c>
      <c r="O4" s="3" t="str">
        <f>VLOOKUP(B4,[1]Sheet1!$A$3:$E$100,5,0)</f>
        <v>PRESTAR SERVICIO PROFESIONAL COMO FORMADOR DEPORTIVO EN LAS ESCUELAS RURALES Y DESCENTRALIZADAS DEL INSTITUTO DEPORTIVO Y RECREATIVO DE FUSAGASUGA IDERF.</v>
      </c>
      <c r="P4" s="3" t="s">
        <v>20</v>
      </c>
      <c r="Q4" s="5" t="s">
        <v>21</v>
      </c>
      <c r="R4" s="4">
        <f>VLOOKUP(B4,[1]Sheet1!$A$3:$J$100,10,0)</f>
        <v>12012000</v>
      </c>
      <c r="S4" s="1"/>
      <c r="T4" s="1"/>
      <c r="U4" s="1"/>
      <c r="V4" s="1"/>
      <c r="W4" s="1"/>
    </row>
    <row r="5" spans="1:23" ht="36.75" thickBot="1" x14ac:dyDescent="0.3">
      <c r="A5" s="14" t="s">
        <v>35</v>
      </c>
      <c r="B5" s="3">
        <v>1069760535</v>
      </c>
      <c r="C5" s="3" t="s">
        <v>13</v>
      </c>
      <c r="D5" s="3" t="s">
        <v>14</v>
      </c>
      <c r="E5" s="3" t="s">
        <v>15</v>
      </c>
      <c r="F5" s="3" t="s">
        <v>36</v>
      </c>
      <c r="G5" s="3">
        <v>3112962198</v>
      </c>
      <c r="H5" s="3" t="s">
        <v>17</v>
      </c>
      <c r="I5" s="3" t="s">
        <v>37</v>
      </c>
      <c r="J5" s="3" t="s">
        <v>27</v>
      </c>
      <c r="K5" s="3" t="s">
        <v>28</v>
      </c>
      <c r="L5" s="3" t="s">
        <v>19</v>
      </c>
      <c r="M5" s="3" t="str">
        <f>VLOOKUP(B5,[1]Sheet1!$A$3:$L$100,12,0)</f>
        <v>2023/02/10</v>
      </c>
      <c r="N5" s="3" t="str">
        <f>VLOOKUP(B5,[1]Sheet1!$A$3:$M$100,13,0)</f>
        <v>2023/09/09</v>
      </c>
      <c r="O5" s="3" t="str">
        <f>VLOOKUP(B5,[1]Sheet1!$A$3:$E$100,5,0)</f>
        <v>PRESTAR SERVICIO PROFESIONAL COMO FORMADOR DEPORTIVO EN LAS ESCUELAS RURALES Y DESCENTRALIZADAS DEL INSTITUTO DEPORTIVO Y RECREATIVO DE FUSAGASUGA IDERF.</v>
      </c>
      <c r="P5" s="3" t="s">
        <v>20</v>
      </c>
      <c r="Q5" s="3" t="s">
        <v>321</v>
      </c>
      <c r="R5" s="4">
        <f>VLOOKUP(B5,[1]Sheet1!$A$3:$J$100,10,0)</f>
        <v>12012000</v>
      </c>
      <c r="S5" s="1"/>
      <c r="T5" s="1"/>
      <c r="U5" s="1"/>
      <c r="V5" s="1"/>
      <c r="W5" s="1"/>
    </row>
    <row r="6" spans="1:23" ht="24.75" thickBot="1" x14ac:dyDescent="0.3">
      <c r="A6" s="14" t="s">
        <v>38</v>
      </c>
      <c r="B6" s="3">
        <v>1069764832</v>
      </c>
      <c r="C6" s="3" t="s">
        <v>13</v>
      </c>
      <c r="D6" s="3" t="s">
        <v>14</v>
      </c>
      <c r="E6" s="3" t="s">
        <v>23</v>
      </c>
      <c r="F6" s="3" t="s">
        <v>39</v>
      </c>
      <c r="G6" s="3">
        <v>3125370108</v>
      </c>
      <c r="H6" s="3" t="s">
        <v>40</v>
      </c>
      <c r="I6" s="3" t="s">
        <v>41</v>
      </c>
      <c r="J6" s="3" t="s">
        <v>27</v>
      </c>
      <c r="K6" s="3" t="s">
        <v>28</v>
      </c>
      <c r="L6" s="3" t="s">
        <v>19</v>
      </c>
      <c r="M6" s="3" t="str">
        <f>VLOOKUP(B6,[1]Sheet1!$A$3:$L$100,12,0)</f>
        <v>2023/03/27</v>
      </c>
      <c r="N6" s="3" t="str">
        <f>VLOOKUP(B6,[1]Sheet1!$A$3:$M$100,13,0)</f>
        <v>2023/10/26</v>
      </c>
      <c r="O6" s="3" t="str">
        <f>VLOOKUP(B6,[1]Sheet1!$A$3:$E$100,5,0)</f>
        <v>PRESTAR SERVICIOS DE APOYO DEPORTIVO E INTEGRAL PARA LAS ESCUELAS DEPORTIVAS DEL IDERF.</v>
      </c>
      <c r="P6" s="3" t="s">
        <v>20</v>
      </c>
      <c r="Q6" s="5" t="s">
        <v>252</v>
      </c>
      <c r="R6" s="4">
        <f>VLOOKUP(B6,[1]Sheet1!$A$3:$J$100,10,0)</f>
        <v>9289000</v>
      </c>
      <c r="S6" s="1"/>
      <c r="T6" s="1"/>
      <c r="U6" s="1"/>
      <c r="V6" s="1"/>
      <c r="W6" s="1"/>
    </row>
    <row r="7" spans="1:23" ht="23.25" customHeight="1" thickBot="1" x14ac:dyDescent="0.3">
      <c r="A7" s="14" t="s">
        <v>42</v>
      </c>
      <c r="B7" s="3">
        <v>1069721823</v>
      </c>
      <c r="C7" s="3" t="s">
        <v>13</v>
      </c>
      <c r="D7" s="3" t="s">
        <v>14</v>
      </c>
      <c r="E7" s="3" t="s">
        <v>23</v>
      </c>
      <c r="F7" s="3" t="s">
        <v>43</v>
      </c>
      <c r="G7" s="3">
        <v>3125120460</v>
      </c>
      <c r="H7" s="3" t="s">
        <v>44</v>
      </c>
      <c r="I7" s="3" t="s">
        <v>45</v>
      </c>
      <c r="J7" s="3" t="s">
        <v>27</v>
      </c>
      <c r="K7" s="3" t="s">
        <v>28</v>
      </c>
      <c r="L7" s="3" t="s">
        <v>19</v>
      </c>
      <c r="M7" s="3" t="str">
        <f>VLOOKUP(B7,[1]Sheet1!$A$3:$L$100,12,0)</f>
        <v>2023/01/23</v>
      </c>
      <c r="N7" s="3" t="str">
        <f>VLOOKUP(B7,[1]Sheet1!$A$3:$M$100,13,0)</f>
        <v>2023/09/22</v>
      </c>
      <c r="O7" s="3" t="str">
        <f>VLOOKUP(B7,[1]Sheet1!$A$3:$E$100,5,0)</f>
        <v>PRESTAR LOS SERVICIOS PROFESIONALES COMO GESTOR DEPORTIVO ACOMPAÑANDO LOS PROGRAMAS Y PROCESOS ADMINISTRATIVOS DEL AREA MISIONAL DEL IDERF</v>
      </c>
      <c r="P7" s="3" t="s">
        <v>20</v>
      </c>
      <c r="Q7" s="3" t="s">
        <v>46</v>
      </c>
      <c r="R7" s="4">
        <f>VLOOKUP(B7,[1]Sheet1!$A$3:$J$100,10,0)</f>
        <v>20800000</v>
      </c>
      <c r="S7" s="1"/>
      <c r="T7" s="1"/>
      <c r="U7" s="1"/>
      <c r="V7" s="1"/>
      <c r="W7" s="1"/>
    </row>
    <row r="8" spans="1:23" ht="24.75" thickBot="1" x14ac:dyDescent="0.3">
      <c r="A8" s="14" t="s">
        <v>47</v>
      </c>
      <c r="B8" s="3">
        <v>11383206</v>
      </c>
      <c r="C8" s="3" t="s">
        <v>13</v>
      </c>
      <c r="D8" s="3" t="s">
        <v>14</v>
      </c>
      <c r="E8" s="3" t="s">
        <v>15</v>
      </c>
      <c r="F8" s="3" t="s">
        <v>48</v>
      </c>
      <c r="G8" s="3">
        <v>3118619676</v>
      </c>
      <c r="H8" s="3" t="s">
        <v>17</v>
      </c>
      <c r="I8" s="3" t="s">
        <v>49</v>
      </c>
      <c r="J8" s="3" t="s">
        <v>27</v>
      </c>
      <c r="K8" s="3" t="s">
        <v>28</v>
      </c>
      <c r="L8" s="3" t="s">
        <v>19</v>
      </c>
      <c r="M8" s="3" t="str">
        <f>VLOOKUP(B8,[1]Sheet1!$A$3:$L$100,12,0)</f>
        <v>2023/02/13</v>
      </c>
      <c r="N8" s="3" t="str">
        <f>VLOOKUP(B8,[1]Sheet1!$A$3:$M$100,13,0)</f>
        <v>2023/09/12</v>
      </c>
      <c r="O8" s="3" t="str">
        <f>VLOOKUP(B8,[1]Sheet1!$A$3:$E$100,5,0)</f>
        <v>PRESTAR SERVICIOS PROFESIONALES COMO FORMADOR DEPORTIVO E INTEGRAL PARA LAS ESCUELAS DEPORTIVAS DEL IDERF</v>
      </c>
      <c r="P8" s="3" t="s">
        <v>20</v>
      </c>
      <c r="Q8" s="3" t="s">
        <v>50</v>
      </c>
      <c r="R8" s="4">
        <f>VLOOKUP(B8,[1]Sheet1!$A$3:$J$100,10,0)</f>
        <v>12012000</v>
      </c>
      <c r="S8" s="1"/>
      <c r="T8" s="1"/>
      <c r="U8" s="1"/>
      <c r="V8" s="1"/>
      <c r="W8" s="1"/>
    </row>
    <row r="9" spans="1:23" ht="48.75" thickBot="1" x14ac:dyDescent="0.3">
      <c r="A9" s="14" t="s">
        <v>354</v>
      </c>
      <c r="B9" s="3">
        <v>1069738834</v>
      </c>
      <c r="C9" s="3" t="s">
        <v>51</v>
      </c>
      <c r="D9" s="3" t="s">
        <v>52</v>
      </c>
      <c r="E9" s="3" t="s">
        <v>53</v>
      </c>
      <c r="F9" s="3" t="s">
        <v>54</v>
      </c>
      <c r="G9" s="3">
        <v>3133872657</v>
      </c>
      <c r="H9" s="3" t="s">
        <v>55</v>
      </c>
      <c r="I9" s="3" t="s">
        <v>56</v>
      </c>
      <c r="J9" s="3" t="s">
        <v>27</v>
      </c>
      <c r="K9" s="3" t="s">
        <v>28</v>
      </c>
      <c r="L9" s="3" t="s">
        <v>19</v>
      </c>
      <c r="M9" s="6" t="s">
        <v>315</v>
      </c>
      <c r="N9" s="6" t="s">
        <v>316</v>
      </c>
      <c r="O9" s="7" t="s">
        <v>96</v>
      </c>
      <c r="P9" s="3" t="s">
        <v>20</v>
      </c>
      <c r="Q9" s="3" t="s">
        <v>57</v>
      </c>
      <c r="R9" s="8">
        <v>12012000</v>
      </c>
      <c r="S9" s="1"/>
      <c r="T9" s="1"/>
      <c r="U9" s="1"/>
      <c r="V9" s="1"/>
      <c r="W9" s="1"/>
    </row>
    <row r="10" spans="1:23" ht="36.75" thickBot="1" x14ac:dyDescent="0.3">
      <c r="A10" s="14" t="s">
        <v>58</v>
      </c>
      <c r="B10" s="3">
        <v>1069718030</v>
      </c>
      <c r="C10" s="12">
        <v>31810</v>
      </c>
      <c r="D10" s="3" t="s">
        <v>14</v>
      </c>
      <c r="E10" s="3" t="s">
        <v>59</v>
      </c>
      <c r="F10" s="3" t="s">
        <v>60</v>
      </c>
      <c r="G10" s="3">
        <v>3208699681</v>
      </c>
      <c r="H10" s="3" t="s">
        <v>61</v>
      </c>
      <c r="I10" s="3" t="s">
        <v>62</v>
      </c>
      <c r="J10" s="3" t="s">
        <v>27</v>
      </c>
      <c r="K10" s="3" t="s">
        <v>28</v>
      </c>
      <c r="L10" s="3"/>
      <c r="M10" s="3" t="str">
        <f>VLOOKUP(B10,[1]Sheet1!$A$3:$L$100,12,0)</f>
        <v>2023/02/09</v>
      </c>
      <c r="N10" s="3" t="str">
        <f>VLOOKUP(B10,[1]Sheet1!$A$3:$M$100,13,0)</f>
        <v>2023/09/08</v>
      </c>
      <c r="O10" s="3" t="str">
        <f>VLOOKUP(B10,[1]Sheet1!$A$3:$E$100,5,0)</f>
        <v>PRESTAR SERVICIOS PROFESIONALES COMO FORMADOR DEPORTIVO E INTEGRAL PARA LAS ESCUELAS DEPORTIVAS DEL IDERF</v>
      </c>
      <c r="P10" s="3" t="s">
        <v>20</v>
      </c>
      <c r="Q10" s="5" t="s">
        <v>63</v>
      </c>
      <c r="R10" s="4">
        <f>VLOOKUP(B10,[1]Sheet1!$A$3:$J$100,10,0)</f>
        <v>12012000</v>
      </c>
      <c r="S10" s="1"/>
      <c r="T10" s="1"/>
      <c r="U10" s="1"/>
      <c r="V10" s="1"/>
      <c r="W10" s="1"/>
    </row>
    <row r="11" spans="1:23" ht="48.75" thickBot="1" x14ac:dyDescent="0.3">
      <c r="A11" s="14" t="s">
        <v>64</v>
      </c>
      <c r="B11" s="3">
        <v>1069726562</v>
      </c>
      <c r="C11" s="3" t="s">
        <v>13</v>
      </c>
      <c r="D11" s="3" t="s">
        <v>14</v>
      </c>
      <c r="E11" s="3" t="s">
        <v>23</v>
      </c>
      <c r="F11" s="3" t="s">
        <v>65</v>
      </c>
      <c r="G11" s="3">
        <v>3202513181</v>
      </c>
      <c r="H11" s="3" t="s">
        <v>17</v>
      </c>
      <c r="I11" s="3" t="s">
        <v>66</v>
      </c>
      <c r="J11" s="3" t="s">
        <v>27</v>
      </c>
      <c r="K11" s="3" t="s">
        <v>28</v>
      </c>
      <c r="L11" s="3" t="s">
        <v>19</v>
      </c>
      <c r="M11" s="3" t="str">
        <f>VLOOKUP(B11,[1]Sheet1!$A$3:$L$100,12,0)</f>
        <v>2023/05/02</v>
      </c>
      <c r="N11" s="3" t="str">
        <f>VLOOKUP(B11,[1]Sheet1!$A$3:$M$100,13,0)</f>
        <v>2023/12/01</v>
      </c>
      <c r="O11" s="3" t="str">
        <f>VLOOKUP(B11,[1]Sheet1!$A$3:$E$100,5,0)</f>
        <v>PRESTAR SERVICIOS PROFESIONALES COMO FORMADOR DEPORTIVO E INTEGRAL PARA LAS ESCUELAS DEPORTIVAS DEL IDERF</v>
      </c>
      <c r="P11" s="3" t="s">
        <v>20</v>
      </c>
      <c r="Q11" s="3" t="s">
        <v>67</v>
      </c>
      <c r="R11" s="4">
        <f>VLOOKUP(B11,[1]Sheet1!$A$3:$J$100,10,0)</f>
        <v>12012000</v>
      </c>
      <c r="S11" s="1"/>
      <c r="T11" s="1"/>
      <c r="U11" s="1"/>
      <c r="V11" s="1"/>
      <c r="W11" s="1"/>
    </row>
    <row r="12" spans="1:23" ht="48.75" thickBot="1" x14ac:dyDescent="0.3">
      <c r="A12" s="14" t="s">
        <v>68</v>
      </c>
      <c r="B12" s="3">
        <v>1069752665</v>
      </c>
      <c r="C12" s="3" t="s">
        <v>13</v>
      </c>
      <c r="D12" s="3" t="s">
        <v>14</v>
      </c>
      <c r="E12" s="3" t="s">
        <v>69</v>
      </c>
      <c r="F12" s="3" t="s">
        <v>70</v>
      </c>
      <c r="G12" s="3">
        <v>3204787648</v>
      </c>
      <c r="H12" s="3" t="s">
        <v>17</v>
      </c>
      <c r="I12" s="3" t="s">
        <v>71</v>
      </c>
      <c r="J12" s="3" t="s">
        <v>27</v>
      </c>
      <c r="K12" s="3" t="s">
        <v>28</v>
      </c>
      <c r="L12" s="3" t="s">
        <v>19</v>
      </c>
      <c r="M12" s="3" t="str">
        <f>VLOOKUP(B12,[1]Sheet1!$A$3:$L$100,12,0)</f>
        <v>2023/02/21</v>
      </c>
      <c r="N12" s="3" t="str">
        <f>VLOOKUP(B12,[1]Sheet1!$A$3:$M$100,13,0)</f>
        <v>2023/09/20</v>
      </c>
      <c r="O12" s="3" t="str">
        <f>VLOOKUP(B12,[1]Sheet1!$A$3:$E$100,5,0)</f>
        <v>PRESTAR SERVICIO PROFESIONAL COMO FORMADOR DEPORTIVO EN LAS ESCUELAS RURALES Y DESCENTRALIZADAS DEL INSTITUTO DEPORTIVO Y RECREATIVO DE FUSAGASUGA IDERF.</v>
      </c>
      <c r="P12" s="3" t="s">
        <v>20</v>
      </c>
      <c r="Q12" s="3" t="s">
        <v>76</v>
      </c>
      <c r="R12" s="4">
        <f>VLOOKUP(B12,[1]Sheet1!$A$3:$J$100,10,0)</f>
        <v>12012000</v>
      </c>
      <c r="S12" s="1"/>
      <c r="T12" s="1"/>
      <c r="U12" s="1"/>
      <c r="V12" s="1"/>
      <c r="W12" s="1"/>
    </row>
    <row r="13" spans="1:23" ht="24.75" thickBot="1" x14ac:dyDescent="0.3">
      <c r="A13" s="14" t="s">
        <v>72</v>
      </c>
      <c r="B13" s="3">
        <v>1069712456</v>
      </c>
      <c r="C13" s="3" t="s">
        <v>13</v>
      </c>
      <c r="D13" s="3" t="s">
        <v>14</v>
      </c>
      <c r="E13" s="3" t="s">
        <v>23</v>
      </c>
      <c r="F13" s="3" t="s">
        <v>73</v>
      </c>
      <c r="G13" s="3">
        <v>3125497006</v>
      </c>
      <c r="H13" s="3" t="s">
        <v>74</v>
      </c>
      <c r="I13" s="3" t="s">
        <v>75</v>
      </c>
      <c r="J13" s="3" t="s">
        <v>27</v>
      </c>
      <c r="K13" s="3" t="s">
        <v>28</v>
      </c>
      <c r="L13" s="3" t="s">
        <v>19</v>
      </c>
      <c r="M13" s="3" t="str">
        <f>VLOOKUP(B13,[1]Sheet1!$A$3:$L$100,12,0)</f>
        <v>2023/02/06</v>
      </c>
      <c r="N13" s="3" t="str">
        <f>VLOOKUP(B13,[1]Sheet1!$A$3:$M$100,13,0)</f>
        <v>2023/09/05</v>
      </c>
      <c r="O13" s="3" t="str">
        <f>VLOOKUP(B13,[1]Sheet1!$A$3:$E$100,5,0)</f>
        <v>PRESTAR LOS SERVICIOS DE APOYO A LA GESTIÓN EN LA ARTICULACIÓN OPERATIVA, ADMINISTRATIVA Y LOGÍSTICA DE LAS ACTIVIDADES MISIONALES A CARGO DEL IDERF.</v>
      </c>
      <c r="P13" s="3" t="s">
        <v>20</v>
      </c>
      <c r="Q13" s="3" t="s">
        <v>76</v>
      </c>
      <c r="R13" s="4">
        <f>VLOOKUP(B13,[1]Sheet1!$A$3:$J$100,10,0)</f>
        <v>11200000</v>
      </c>
      <c r="S13" s="1"/>
      <c r="T13" s="1"/>
      <c r="U13" s="1"/>
      <c r="V13" s="1"/>
      <c r="W13" s="1"/>
    </row>
    <row r="14" spans="1:23" ht="60.75" thickBot="1" x14ac:dyDescent="0.3">
      <c r="A14" s="14" t="s">
        <v>77</v>
      </c>
      <c r="B14" s="3">
        <v>11389324</v>
      </c>
      <c r="C14" s="3" t="s">
        <v>13</v>
      </c>
      <c r="D14" s="3" t="s">
        <v>14</v>
      </c>
      <c r="E14" s="3" t="s">
        <v>15</v>
      </c>
      <c r="F14" s="3" t="s">
        <v>78</v>
      </c>
      <c r="G14" s="3">
        <v>3134317191</v>
      </c>
      <c r="H14" s="3" t="s">
        <v>79</v>
      </c>
      <c r="I14" s="3" t="s">
        <v>80</v>
      </c>
      <c r="J14" s="3" t="s">
        <v>27</v>
      </c>
      <c r="K14" s="3" t="s">
        <v>28</v>
      </c>
      <c r="L14" s="3" t="s">
        <v>19</v>
      </c>
      <c r="M14" s="3" t="str">
        <f>VLOOKUP(B14,[1]Sheet1!$A$3:$L$100,12,0)</f>
        <v>2023/02/15</v>
      </c>
      <c r="N14" s="3" t="str">
        <f>VLOOKUP(B14,[1]Sheet1!$A$3:$M$100,13,0)</f>
        <v>2023/09/14</v>
      </c>
      <c r="O14" s="3" t="str">
        <f>VLOOKUP(B14,[1]Sheet1!$A$3:$E$100,5,0)</f>
        <v>PRESTAR SERVICIOS PROFESIONALES COMO FORMADOR DEPORTIVO E INTEGRAL PARA LAS ESCUELAS DEPORTIVAS DEL IDERF</v>
      </c>
      <c r="P14" s="3" t="s">
        <v>20</v>
      </c>
      <c r="Q14" s="3" t="s">
        <v>81</v>
      </c>
      <c r="R14" s="4">
        <f>VLOOKUP(B14,[1]Sheet1!$A$3:$J$100,10,0)</f>
        <v>12012000</v>
      </c>
      <c r="S14" s="1"/>
      <c r="T14" s="1"/>
      <c r="U14" s="1"/>
      <c r="V14" s="1"/>
      <c r="W14" s="1"/>
    </row>
    <row r="15" spans="1:23" ht="24" customHeight="1" thickBot="1" x14ac:dyDescent="0.3">
      <c r="A15" s="14" t="s">
        <v>82</v>
      </c>
      <c r="B15" s="3">
        <v>1069721823</v>
      </c>
      <c r="C15" s="3" t="s">
        <v>13</v>
      </c>
      <c r="D15" s="3" t="s">
        <v>14</v>
      </c>
      <c r="E15" s="3" t="s">
        <v>23</v>
      </c>
      <c r="F15" s="3" t="s">
        <v>43</v>
      </c>
      <c r="G15" s="3">
        <v>3125120460</v>
      </c>
      <c r="H15" s="3" t="s">
        <v>44</v>
      </c>
      <c r="I15" s="3" t="s">
        <v>45</v>
      </c>
      <c r="J15" s="3" t="s">
        <v>27</v>
      </c>
      <c r="K15" s="3" t="s">
        <v>28</v>
      </c>
      <c r="L15" s="3" t="s">
        <v>19</v>
      </c>
      <c r="M15" s="3" t="str">
        <f>VLOOKUP(B15,[1]Sheet1!$A$3:$L$100,12,0)</f>
        <v>2023/01/23</v>
      </c>
      <c r="N15" s="3" t="str">
        <f>VLOOKUP(B15,[1]Sheet1!$A$3:$M$100,13,0)</f>
        <v>2023/09/22</v>
      </c>
      <c r="O15" s="3" t="str">
        <f>VLOOKUP(B15,[1]Sheet1!$A$3:$E$100,5,0)</f>
        <v>PRESTAR LOS SERVICIOS PROFESIONALES COMO GESTOR DEPORTIVO ACOMPAÑANDO LOS PROGRAMAS Y PROCESOS ADMINISTRATIVOS DEL AREA MISIONAL DEL IDERF</v>
      </c>
      <c r="P15" s="3" t="s">
        <v>20</v>
      </c>
      <c r="Q15" s="3" t="s">
        <v>83</v>
      </c>
      <c r="R15" s="4">
        <f>VLOOKUP(B15,[1]Sheet1!$A$3:$J$100,10,0)</f>
        <v>20800000</v>
      </c>
      <c r="S15" s="1"/>
      <c r="T15" s="1"/>
      <c r="U15" s="1"/>
      <c r="V15" s="1"/>
      <c r="W15" s="1"/>
    </row>
    <row r="16" spans="1:23" ht="24.75" thickBot="1" x14ac:dyDescent="0.3">
      <c r="A16" s="14" t="s">
        <v>84</v>
      </c>
      <c r="B16" s="3">
        <v>1012438506</v>
      </c>
      <c r="C16" s="3" t="s">
        <v>13</v>
      </c>
      <c r="D16" s="3" t="s">
        <v>85</v>
      </c>
      <c r="E16" s="3" t="s">
        <v>85</v>
      </c>
      <c r="F16" s="3" t="s">
        <v>86</v>
      </c>
      <c r="G16" s="3">
        <v>3024263205</v>
      </c>
      <c r="H16" s="3" t="s">
        <v>17</v>
      </c>
      <c r="I16" s="3" t="s">
        <v>87</v>
      </c>
      <c r="J16" s="3" t="s">
        <v>27</v>
      </c>
      <c r="K16" s="3" t="s">
        <v>28</v>
      </c>
      <c r="L16" s="3" t="s">
        <v>19</v>
      </c>
      <c r="M16" s="3" t="str">
        <f>VLOOKUP(B16,[1]Sheet1!$A$3:$L$100,12,0)</f>
        <v>2023/02/22</v>
      </c>
      <c r="N16" s="3" t="str">
        <f>VLOOKUP(B16,[1]Sheet1!$A$3:$M$100,13,0)</f>
        <v>2023/09/21</v>
      </c>
      <c r="O16" s="3" t="str">
        <f>VLOOKUP(B16,[1]Sheet1!$A$3:$E$100,5,0)</f>
        <v>PRESTAR SERVICIOS PROFESIONALES COMO FORMADOR DEPORTIVO E INTEGRAL PARA LAS ESCUELAS DEPORTIVAS DEL IDERF</v>
      </c>
      <c r="P16" s="3" t="s">
        <v>20</v>
      </c>
      <c r="Q16" s="5" t="s">
        <v>88</v>
      </c>
      <c r="R16" s="4">
        <f>VLOOKUP(B16,[1]Sheet1!$A$3:$J$100,10,0)</f>
        <v>12012000</v>
      </c>
      <c r="S16" s="1"/>
      <c r="T16" s="1"/>
      <c r="U16" s="1"/>
      <c r="V16" s="1"/>
      <c r="W16" s="1"/>
    </row>
    <row r="17" spans="1:23" ht="24.75" thickBot="1" x14ac:dyDescent="0.3">
      <c r="A17" s="14" t="s">
        <v>89</v>
      </c>
      <c r="B17" s="3">
        <v>1069723452</v>
      </c>
      <c r="C17" s="3" t="s">
        <v>13</v>
      </c>
      <c r="D17" s="3" t="s">
        <v>14</v>
      </c>
      <c r="E17" s="3" t="s">
        <v>15</v>
      </c>
      <c r="F17" s="3" t="s">
        <v>90</v>
      </c>
      <c r="G17" s="3">
        <v>3133348349</v>
      </c>
      <c r="H17" s="3" t="s">
        <v>91</v>
      </c>
      <c r="I17" s="3" t="s">
        <v>92</v>
      </c>
      <c r="J17" s="3" t="s">
        <v>27</v>
      </c>
      <c r="K17" s="3" t="s">
        <v>28</v>
      </c>
      <c r="L17" s="3" t="s">
        <v>19</v>
      </c>
      <c r="M17" s="3" t="str">
        <f>VLOOKUP(B17,[1]Sheet1!$A$3:$L$100,12,0)</f>
        <v>2023/02/21</v>
      </c>
      <c r="N17" s="3" t="str">
        <f>VLOOKUP(B17,[1]Sheet1!$A$3:$M$100,13,0)</f>
        <v>2023/09/20</v>
      </c>
      <c r="O17" s="3" t="str">
        <f>VLOOKUP(B17,[1]Sheet1!$A$3:$E$100,5,0)</f>
        <v>PRESTAR SERVICIOS PROFESIONALES COMO FORMADOR DEPORTIVO E INTEGRAL PARA LAS ESCUELAS DEPORTIVAS DEL IDERF</v>
      </c>
      <c r="P17" s="3" t="s">
        <v>20</v>
      </c>
      <c r="Q17" s="3" t="s">
        <v>93</v>
      </c>
      <c r="R17" s="4">
        <f>VLOOKUP(B17,[1]Sheet1!$A$3:$J$100,10,0)</f>
        <v>12012000</v>
      </c>
      <c r="S17" s="1"/>
      <c r="T17" s="1"/>
      <c r="U17" s="1"/>
      <c r="V17" s="1"/>
      <c r="W17" s="1"/>
    </row>
    <row r="18" spans="1:23" ht="48.75" thickBot="1" x14ac:dyDescent="0.3">
      <c r="A18" s="14" t="s">
        <v>94</v>
      </c>
      <c r="B18" s="3">
        <v>1032464449</v>
      </c>
      <c r="C18" s="3" t="s">
        <v>13</v>
      </c>
      <c r="D18" s="3" t="s">
        <v>31</v>
      </c>
      <c r="E18" s="3" t="s">
        <v>31</v>
      </c>
      <c r="F18" s="3" t="s">
        <v>95</v>
      </c>
      <c r="G18" s="3">
        <v>3164136923</v>
      </c>
      <c r="H18" s="3" t="s">
        <v>17</v>
      </c>
      <c r="I18" s="3" t="s">
        <v>351</v>
      </c>
      <c r="J18" s="3" t="s">
        <v>27</v>
      </c>
      <c r="K18" s="3" t="s">
        <v>28</v>
      </c>
      <c r="L18" s="3" t="s">
        <v>19</v>
      </c>
      <c r="M18" s="3" t="str">
        <f>VLOOKUP(B18,[1]Sheet1!$A$3:$L$100,12,0)</f>
        <v>2023/02/21</v>
      </c>
      <c r="N18" s="3" t="str">
        <f>VLOOKUP(B18,[1]Sheet1!$A$3:$M$100,13,0)</f>
        <v>2023/09/20</v>
      </c>
      <c r="O18" s="3" t="str">
        <f>VLOOKUP(B18,[1]Sheet1!$A$3:$E$100,5,0)</f>
        <v>PRESTAR SERVICIOS PROFESIONALES COMO FORMADOR DEPORTIVO E INTEGRAL PARA LAS ESCUELAS DEPORTIVAS DEL IDERF</v>
      </c>
      <c r="P18" s="3" t="s">
        <v>20</v>
      </c>
      <c r="Q18" s="3" t="s">
        <v>97</v>
      </c>
      <c r="R18" s="4">
        <f>VLOOKUP(B18,[1]Sheet1!$A$3:$J$100,10,0)</f>
        <v>12012000</v>
      </c>
      <c r="S18" s="1"/>
      <c r="T18" s="1"/>
      <c r="U18" s="1"/>
      <c r="V18" s="1"/>
      <c r="W18" s="1"/>
    </row>
    <row r="19" spans="1:23" ht="48" customHeight="1" thickBot="1" x14ac:dyDescent="0.3">
      <c r="A19" s="14" t="s">
        <v>98</v>
      </c>
      <c r="B19" s="3">
        <v>1069766109</v>
      </c>
      <c r="C19" s="3" t="s">
        <v>13</v>
      </c>
      <c r="D19" s="3" t="s">
        <v>99</v>
      </c>
      <c r="E19" s="3" t="s">
        <v>100</v>
      </c>
      <c r="F19" s="3" t="s">
        <v>101</v>
      </c>
      <c r="G19" s="3">
        <v>3043104841</v>
      </c>
      <c r="H19" s="3" t="s">
        <v>17</v>
      </c>
      <c r="I19" s="3" t="s">
        <v>102</v>
      </c>
      <c r="J19" s="3" t="s">
        <v>27</v>
      </c>
      <c r="K19" s="3" t="s">
        <v>28</v>
      </c>
      <c r="L19" s="3"/>
      <c r="M19" s="3" t="str">
        <f>VLOOKUP(B19,[1]Sheet1!$A$3:$L$100,12,0)</f>
        <v>2023/05/15</v>
      </c>
      <c r="N19" s="3" t="str">
        <f>VLOOKUP(B19,[1]Sheet1!$A$3:$M$100,13,0)</f>
        <v>2023/12/14</v>
      </c>
      <c r="O19" s="3" t="str">
        <f>VLOOKUP(B19,[1]Sheet1!$A$3:$E$100,5,0)</f>
        <v>PRESTAR SERVICIOS PROFESIONALES COMO FORMADOR DEPORTIVO EN LAS ESCUELAS RURALES Y DESCENTRALIZADAS DEL INSTITUTO DEPORTIVO Y RECREATIVO DE FUSAGASUGA EN CUMPLIMIENTO DE LOS PROCESOS DEL NUEVO MODELO DE PLANEACION Y PRESUPUESTO PARTICIPATIVOS 2023</v>
      </c>
      <c r="P19" s="3" t="s">
        <v>20</v>
      </c>
      <c r="Q19" s="3" t="s">
        <v>76</v>
      </c>
      <c r="R19" s="4">
        <f>VLOOKUP(B19,[1]Sheet1!$A$3:$J$100,10,0)</f>
        <v>12012000</v>
      </c>
      <c r="S19" s="1"/>
      <c r="T19" s="1"/>
      <c r="U19" s="1"/>
      <c r="V19" s="1"/>
      <c r="W19" s="1"/>
    </row>
    <row r="20" spans="1:23" ht="46.5" customHeight="1" thickBot="1" x14ac:dyDescent="0.3">
      <c r="A20" s="15" t="s">
        <v>103</v>
      </c>
      <c r="B20" s="13">
        <v>1007497992</v>
      </c>
      <c r="C20" s="3" t="s">
        <v>13</v>
      </c>
      <c r="D20" s="3" t="s">
        <v>14</v>
      </c>
      <c r="E20" s="3" t="s">
        <v>104</v>
      </c>
      <c r="F20" s="3" t="s">
        <v>105</v>
      </c>
      <c r="G20" s="3" t="s">
        <v>106</v>
      </c>
      <c r="H20" s="3" t="s">
        <v>107</v>
      </c>
      <c r="I20" s="3" t="s">
        <v>108</v>
      </c>
      <c r="J20" s="3" t="s">
        <v>27</v>
      </c>
      <c r="K20" s="3" t="s">
        <v>28</v>
      </c>
      <c r="L20" s="3" t="s">
        <v>19</v>
      </c>
      <c r="M20" s="3" t="str">
        <f>VLOOKUP(B20,[1]Sheet1!$A$3:$L$100,12,0)</f>
        <v>2023/05/15</v>
      </c>
      <c r="N20" s="3" t="str">
        <f>VLOOKUP(B20,[1]Sheet1!$A$3:$M$100,13,0)</f>
        <v>2023/12/14</v>
      </c>
      <c r="O20" s="3" t="str">
        <f>VLOOKUP(B20,[1]Sheet1!$A$3:$E$100,5,0)</f>
        <v>PRESTAR SERVICIOS DE APOYO A LA GESTION COMO FORMADOR DEPORTIVO EN LAS ESCUELAS RURALES Y DESCENTRALIZADAS DEL INSTITUTO DEPORTIVO Y RECREATIVO DE FUSAGASUGA EN EL CUMPLIMIENTO DE LOS PROCESOS DEL NUEVO MODELO DE PLANEACION Y PRESUPUESTO PARTICIPATIVOS 2023.</v>
      </c>
      <c r="P20" s="3" t="s">
        <v>20</v>
      </c>
      <c r="Q20" s="3" t="s">
        <v>76</v>
      </c>
      <c r="R20" s="4">
        <f>VLOOKUP(B20,[1]Sheet1!$A$3:$J$100,10,0)</f>
        <v>9289000</v>
      </c>
      <c r="S20" s="1"/>
      <c r="T20" s="1"/>
      <c r="U20" s="1"/>
      <c r="V20" s="1"/>
      <c r="W20" s="1"/>
    </row>
    <row r="21" spans="1:23" ht="36.75" thickBot="1" x14ac:dyDescent="0.3">
      <c r="A21" s="14" t="s">
        <v>109</v>
      </c>
      <c r="B21" s="3">
        <v>1072750370</v>
      </c>
      <c r="C21" s="3" t="s">
        <v>13</v>
      </c>
      <c r="D21" s="3" t="s">
        <v>14</v>
      </c>
      <c r="E21" s="3" t="s">
        <v>110</v>
      </c>
      <c r="F21" s="3" t="s">
        <v>111</v>
      </c>
      <c r="G21" s="3">
        <v>3118452209</v>
      </c>
      <c r="H21" s="3" t="s">
        <v>112</v>
      </c>
      <c r="I21" s="3" t="s">
        <v>113</v>
      </c>
      <c r="J21" s="3" t="s">
        <v>27</v>
      </c>
      <c r="K21" s="3" t="s">
        <v>28</v>
      </c>
      <c r="L21" s="3" t="s">
        <v>19</v>
      </c>
      <c r="M21" s="3" t="str">
        <f>VLOOKUP(B21,[1]Sheet1!$A$3:$L$100,12,0)</f>
        <v>2023/02/03</v>
      </c>
      <c r="N21" s="3" t="str">
        <f>VLOOKUP(B21,[1]Sheet1!$A$3:$M$100,13,0)</f>
        <v>2023/09/02</v>
      </c>
      <c r="O21" s="3" t="str">
        <f>VLOOKUP(B21,[1]Sheet1!$A$3:$E$100,5,0)</f>
        <v>PRESTAR SERVICIOS PROFESIONALES COMO ARTICULADOR OPERATIVO, ADMINISTRATIVO Y LOGISTICO DE LAS ACTIVIDADES MISIONALES A CARGO DEL IDERF</v>
      </c>
      <c r="P21" s="3" t="s">
        <v>20</v>
      </c>
      <c r="Q21" s="3" t="s">
        <v>115</v>
      </c>
      <c r="R21" s="4">
        <f>VLOOKUP(B21,[1]Sheet1!$A$3:$J$100,10,0)</f>
        <v>16401000</v>
      </c>
      <c r="S21" s="1"/>
      <c r="T21" s="1"/>
      <c r="U21" s="1"/>
      <c r="V21" s="1"/>
      <c r="W21" s="1"/>
    </row>
    <row r="22" spans="1:23" ht="24.75" thickBot="1" x14ac:dyDescent="0.3">
      <c r="A22" s="14" t="s">
        <v>116</v>
      </c>
      <c r="B22" s="3">
        <v>10697254443</v>
      </c>
      <c r="C22" s="3" t="s">
        <v>13</v>
      </c>
      <c r="D22" s="3" t="s">
        <v>14</v>
      </c>
      <c r="E22" s="3" t="s">
        <v>15</v>
      </c>
      <c r="F22" s="3" t="s">
        <v>117</v>
      </c>
      <c r="G22" s="3">
        <v>3108693397</v>
      </c>
      <c r="H22" s="3" t="s">
        <v>17</v>
      </c>
      <c r="I22" s="5" t="s">
        <v>118</v>
      </c>
      <c r="J22" s="3" t="s">
        <v>27</v>
      </c>
      <c r="K22" s="3" t="s">
        <v>28</v>
      </c>
      <c r="L22" s="3" t="s">
        <v>19</v>
      </c>
      <c r="M22" s="6" t="s">
        <v>331</v>
      </c>
      <c r="N22" s="6" t="s">
        <v>332</v>
      </c>
      <c r="O22" s="9" t="s">
        <v>330</v>
      </c>
      <c r="P22" s="3" t="s">
        <v>119</v>
      </c>
      <c r="Q22" s="3" t="s">
        <v>120</v>
      </c>
      <c r="R22" s="8">
        <v>16401000</v>
      </c>
      <c r="S22" s="1"/>
      <c r="T22" s="1"/>
      <c r="U22" s="1"/>
      <c r="V22" s="1"/>
      <c r="W22" s="1"/>
    </row>
    <row r="23" spans="1:23" ht="36.75" thickBot="1" x14ac:dyDescent="0.3">
      <c r="A23" s="14" t="s">
        <v>121</v>
      </c>
      <c r="B23" s="3">
        <v>1007159426</v>
      </c>
      <c r="C23" s="3" t="s">
        <v>13</v>
      </c>
      <c r="D23" s="3" t="s">
        <v>14</v>
      </c>
      <c r="E23" s="3" t="s">
        <v>122</v>
      </c>
      <c r="F23" s="3" t="s">
        <v>123</v>
      </c>
      <c r="G23" s="3">
        <v>3052994806</v>
      </c>
      <c r="H23" s="3" t="s">
        <v>124</v>
      </c>
      <c r="I23" s="3" t="s">
        <v>336</v>
      </c>
      <c r="J23" s="3" t="s">
        <v>27</v>
      </c>
      <c r="K23" s="3" t="s">
        <v>28</v>
      </c>
      <c r="L23" s="3" t="s">
        <v>19</v>
      </c>
      <c r="M23" s="3" t="str">
        <f>VLOOKUP(B23,[1]Sheet1!$A$3:$L$100,12,0)</f>
        <v>2023/02/20</v>
      </c>
      <c r="N23" s="3" t="str">
        <f>VLOOKUP(B23,[1]Sheet1!$A$3:$M$100,13,0)</f>
        <v>2023/08/19</v>
      </c>
      <c r="O23" s="3" t="str">
        <f>VLOOKUP(B23,[1]Sheet1!$A$3:$E$100,5,0)</f>
        <v>PRESTAR SERVICIOS DE APOYO A LA GESTIÓN EN LAS ACTIVIDADES RELACIONADAS CON EL DISEÑO, ARQUITECTURA Y FUNCIONAMIENTO DE LA INFRAESTRUCTURA A CARGO DEL IDERF.</v>
      </c>
      <c r="P23" s="3" t="s">
        <v>125</v>
      </c>
      <c r="Q23" s="3" t="s">
        <v>126</v>
      </c>
      <c r="R23" s="4">
        <f>VLOOKUP(B23,[1]Sheet1!$A$3:$J$100,10,0)</f>
        <v>12000000</v>
      </c>
      <c r="S23" s="1"/>
      <c r="T23" s="1"/>
      <c r="U23" s="1"/>
      <c r="V23" s="1"/>
      <c r="W23" s="1"/>
    </row>
    <row r="24" spans="1:23" ht="48.75" thickBot="1" x14ac:dyDescent="0.3">
      <c r="A24" s="14" t="s">
        <v>127</v>
      </c>
      <c r="B24" s="3">
        <v>1069729470</v>
      </c>
      <c r="C24" s="3" t="s">
        <v>13</v>
      </c>
      <c r="D24" s="3" t="s">
        <v>14</v>
      </c>
      <c r="E24" s="3" t="s">
        <v>23</v>
      </c>
      <c r="F24" s="3" t="s">
        <v>128</v>
      </c>
      <c r="G24" s="3">
        <v>3142870124</v>
      </c>
      <c r="H24" s="3" t="s">
        <v>129</v>
      </c>
      <c r="I24" s="3" t="s">
        <v>130</v>
      </c>
      <c r="J24" s="3" t="s">
        <v>27</v>
      </c>
      <c r="K24" s="3" t="s">
        <v>28</v>
      </c>
      <c r="L24" s="3" t="s">
        <v>19</v>
      </c>
      <c r="M24" s="3" t="str">
        <f>VLOOKUP(B24,[1]Sheet1!$A$3:$L$100,12,0)</f>
        <v>2023/01/23</v>
      </c>
      <c r="N24" s="3" t="str">
        <f>VLOOKUP(B24,[1]Sheet1!$A$3:$M$100,13,0)</f>
        <v>2023/09/22</v>
      </c>
      <c r="O24" s="3" t="str">
        <f>VLOOKUP(B24,[1]Sheet1!$A$3:$E$100,5,0)</f>
        <v>PRESTAR LOS SERVICIOS PROFESIONALES COMO GESTOR DEPORTIVO ACOMPAÑANDO LOS PROGRAMAS Y PROCESOS ADMINISTRATIVOS DEL AREA MISIONAL DEL IDERF</v>
      </c>
      <c r="P24" s="3" t="s">
        <v>114</v>
      </c>
      <c r="Q24" s="3" t="s">
        <v>131</v>
      </c>
      <c r="R24" s="4">
        <f>VLOOKUP(B24,[1]Sheet1!$A$3:$J$100,10,0)</f>
        <v>20800000</v>
      </c>
      <c r="S24" s="1"/>
      <c r="T24" s="1"/>
      <c r="U24" s="1"/>
      <c r="V24" s="1"/>
      <c r="W24" s="1"/>
    </row>
    <row r="25" spans="1:23" ht="24.75" thickBot="1" x14ac:dyDescent="0.3">
      <c r="A25" s="14" t="s">
        <v>132</v>
      </c>
      <c r="B25" s="3">
        <v>1069717036</v>
      </c>
      <c r="C25" s="3" t="s">
        <v>13</v>
      </c>
      <c r="D25" s="3" t="s">
        <v>14</v>
      </c>
      <c r="E25" s="3" t="s">
        <v>133</v>
      </c>
      <c r="F25" s="3" t="s">
        <v>134</v>
      </c>
      <c r="G25" s="3">
        <v>3203386238</v>
      </c>
      <c r="H25" s="3" t="s">
        <v>17</v>
      </c>
      <c r="I25" s="3" t="s">
        <v>135</v>
      </c>
      <c r="J25" s="3" t="s">
        <v>27</v>
      </c>
      <c r="K25" s="3" t="s">
        <v>28</v>
      </c>
      <c r="L25" s="3" t="s">
        <v>19</v>
      </c>
      <c r="M25" s="3" t="str">
        <f>VLOOKUP(B25,[1]Sheet1!$A$3:$L$100,12,0)</f>
        <v>2023/02/10</v>
      </c>
      <c r="N25" s="3" t="str">
        <f>VLOOKUP(B25,[1]Sheet1!$A$3:$M$100,13,0)</f>
        <v>2023/09/09</v>
      </c>
      <c r="O25" s="3" t="str">
        <f>VLOOKUP(B25,[1]Sheet1!$A$3:$E$100,5,0)</f>
        <v>PRESTAR SERVICIOS PROFESIONALES COMO FORMADOR DEPORTIVO E INTEGRAL PARA LAS ESCUELAS DEPORTIVAS DEL IDERF</v>
      </c>
      <c r="P25" s="3" t="s">
        <v>20</v>
      </c>
      <c r="Q25" s="3" t="s">
        <v>136</v>
      </c>
      <c r="R25" s="4">
        <f>VLOOKUP(B25,[1]Sheet1!$A$3:$J$100,10,0)</f>
        <v>12012000</v>
      </c>
      <c r="S25" s="1"/>
      <c r="T25" s="1"/>
      <c r="U25" s="1"/>
      <c r="V25" s="1"/>
      <c r="W25" s="1"/>
    </row>
    <row r="26" spans="1:23" ht="48.75" thickBot="1" x14ac:dyDescent="0.3">
      <c r="A26" s="14" t="s">
        <v>137</v>
      </c>
      <c r="B26" s="3">
        <v>11257583</v>
      </c>
      <c r="C26" s="3" t="s">
        <v>13</v>
      </c>
      <c r="D26" s="3" t="s">
        <v>138</v>
      </c>
      <c r="E26" s="3" t="s">
        <v>139</v>
      </c>
      <c r="F26" s="3" t="s">
        <v>140</v>
      </c>
      <c r="G26" s="3">
        <v>3219309584</v>
      </c>
      <c r="H26" s="3" t="s">
        <v>14</v>
      </c>
      <c r="I26" s="3" t="s">
        <v>130</v>
      </c>
      <c r="J26" s="3" t="s">
        <v>27</v>
      </c>
      <c r="K26" s="3" t="s">
        <v>28</v>
      </c>
      <c r="L26" s="3" t="s">
        <v>19</v>
      </c>
      <c r="M26" s="3" t="str">
        <f>VLOOKUP(B26,[1]Sheet1!$A$3:$L$100,12,0)</f>
        <v>2023/02/01</v>
      </c>
      <c r="N26" s="3" t="str">
        <f>VLOOKUP(B26,[1]Sheet1!$A$3:$M$100,13,0)</f>
        <v>2023/08/31</v>
      </c>
      <c r="O26" s="3" t="str">
        <f>VLOOKUP(B26,[1]Sheet1!$A$3:$E$100,5,0)</f>
        <v>PRESTAR SERVICIOS PROFESIONALES COMO ARTICULADOR OPERATIVO, ADMINISTRATIVO Y LOGISTICO DE LAS ACTIVIDADES MISIONALES A CARGO DEL IDERF</v>
      </c>
      <c r="P26" s="3" t="s">
        <v>114</v>
      </c>
      <c r="Q26" s="5" t="s">
        <v>142</v>
      </c>
      <c r="R26" s="4">
        <f>VLOOKUP(B26,[1]Sheet1!$A$3:$J$100,10,0)</f>
        <v>16401000</v>
      </c>
      <c r="S26" s="1"/>
      <c r="T26" s="1"/>
      <c r="U26" s="1"/>
      <c r="V26" s="1"/>
      <c r="W26" s="1"/>
    </row>
    <row r="27" spans="1:23" ht="24.75" thickBot="1" x14ac:dyDescent="0.3">
      <c r="A27" s="14" t="s">
        <v>143</v>
      </c>
      <c r="B27" s="3">
        <v>1069758263</v>
      </c>
      <c r="C27" s="3" t="s">
        <v>13</v>
      </c>
      <c r="D27" s="3" t="s">
        <v>14</v>
      </c>
      <c r="E27" s="3" t="s">
        <v>15</v>
      </c>
      <c r="F27" s="3" t="s">
        <v>144</v>
      </c>
      <c r="G27" s="3">
        <v>3208302153</v>
      </c>
      <c r="H27" s="3" t="s">
        <v>145</v>
      </c>
      <c r="I27" s="3" t="s">
        <v>146</v>
      </c>
      <c r="J27" s="3" t="s">
        <v>27</v>
      </c>
      <c r="K27" s="3" t="s">
        <v>28</v>
      </c>
      <c r="L27" s="3" t="s">
        <v>19</v>
      </c>
      <c r="M27" s="3" t="str">
        <f>VLOOKUP(B27,[1]Sheet1!$A$3:$L$100,12,0)</f>
        <v>2023/02/07</v>
      </c>
      <c r="N27" s="3" t="str">
        <f>VLOOKUP(B27,[1]Sheet1!$A$3:$M$100,13,0)</f>
        <v>2023/09/06</v>
      </c>
      <c r="O27" s="3" t="str">
        <f>VLOOKUP(B27,[1]Sheet1!$A$3:$E$100,5,0)</f>
        <v>PRESTAR SERVICIO DE APOYO A LA GESTION EN EL PROGRAMA DE RECREACIÓN DEL IDERF.</v>
      </c>
      <c r="P27" s="3" t="s">
        <v>147</v>
      </c>
      <c r="Q27" s="5" t="s">
        <v>148</v>
      </c>
      <c r="R27" s="4">
        <f>VLOOKUP(B27,[1]Sheet1!$A$3:$J$100,10,0)</f>
        <v>9289000</v>
      </c>
      <c r="S27" s="1"/>
      <c r="T27" s="1"/>
      <c r="U27" s="1"/>
      <c r="V27" s="1"/>
      <c r="W27" s="1"/>
    </row>
    <row r="28" spans="1:23" ht="24.75" thickBot="1" x14ac:dyDescent="0.3">
      <c r="A28" s="14" t="s">
        <v>355</v>
      </c>
      <c r="B28" s="3">
        <v>82392242</v>
      </c>
      <c r="C28" s="3" t="s">
        <v>13</v>
      </c>
      <c r="D28" s="3" t="s">
        <v>14</v>
      </c>
      <c r="E28" s="3" t="s">
        <v>15</v>
      </c>
      <c r="F28" s="3" t="s">
        <v>149</v>
      </c>
      <c r="G28" s="3">
        <v>3115928388</v>
      </c>
      <c r="H28" s="3" t="s">
        <v>17</v>
      </c>
      <c r="I28" s="3" t="s">
        <v>135</v>
      </c>
      <c r="J28" s="3" t="s">
        <v>150</v>
      </c>
      <c r="K28" s="3" t="s">
        <v>28</v>
      </c>
      <c r="L28" s="3" t="s">
        <v>151</v>
      </c>
      <c r="M28" s="10">
        <v>43831</v>
      </c>
      <c r="N28" s="3" t="s">
        <v>344</v>
      </c>
      <c r="O28" s="3" t="s">
        <v>342</v>
      </c>
      <c r="P28" s="3" t="s">
        <v>152</v>
      </c>
      <c r="Q28" s="3" t="s">
        <v>50</v>
      </c>
      <c r="R28" s="4"/>
      <c r="S28" s="1"/>
      <c r="T28" s="1"/>
      <c r="U28" s="1"/>
      <c r="V28" s="1"/>
      <c r="W28" s="1"/>
    </row>
    <row r="29" spans="1:23" ht="48.75" thickBot="1" x14ac:dyDescent="0.3">
      <c r="A29" s="14" t="s">
        <v>153</v>
      </c>
      <c r="B29" s="3">
        <v>1069738979</v>
      </c>
      <c r="C29" s="3" t="s">
        <v>13</v>
      </c>
      <c r="D29" s="3" t="s">
        <v>14</v>
      </c>
      <c r="E29" s="3" t="s">
        <v>15</v>
      </c>
      <c r="F29" s="3" t="s">
        <v>154</v>
      </c>
      <c r="G29" s="3">
        <v>3202268785</v>
      </c>
      <c r="H29" s="3" t="s">
        <v>17</v>
      </c>
      <c r="I29" s="3" t="s">
        <v>155</v>
      </c>
      <c r="J29" s="3" t="s">
        <v>27</v>
      </c>
      <c r="K29" s="3" t="s">
        <v>28</v>
      </c>
      <c r="L29" s="3" t="s">
        <v>19</v>
      </c>
      <c r="M29" s="3" t="str">
        <f>VLOOKUP(B29,[1]Sheet1!$A$3:$L$100,12,0)</f>
        <v>2023/02/01</v>
      </c>
      <c r="N29" s="3" t="str">
        <f>VLOOKUP(B29,[1]Sheet1!$A$3:$M$100,13,0)</f>
        <v>2023/08/31</v>
      </c>
      <c r="O29" s="3" t="str">
        <f>VLOOKUP(B29,[1]Sheet1!$A$3:$E$100,5,0)</f>
        <v>PRESTAR SERVICIOS PROFESIONALES COMO ARTICULADOR OPERATIVO, ADMINISTRATIVO Y LOGISTICO DE LAS ACTIVIDADES MISIONALES A CARGO DEL IDERF</v>
      </c>
      <c r="P29" s="3" t="s">
        <v>114</v>
      </c>
      <c r="Q29" s="3" t="s">
        <v>57</v>
      </c>
      <c r="R29" s="4">
        <f>VLOOKUP(B29,[1]Sheet1!$A$3:$J$100,10,0)</f>
        <v>16401000</v>
      </c>
      <c r="S29" s="1"/>
      <c r="T29" s="1"/>
      <c r="U29" s="1"/>
      <c r="V29" s="1"/>
      <c r="W29" s="1"/>
    </row>
    <row r="30" spans="1:23" ht="24.75" thickBot="1" x14ac:dyDescent="0.3">
      <c r="A30" s="14" t="s">
        <v>156</v>
      </c>
      <c r="B30" s="3">
        <v>1069733600</v>
      </c>
      <c r="C30" s="3" t="s">
        <v>13</v>
      </c>
      <c r="D30" s="3" t="s">
        <v>14</v>
      </c>
      <c r="E30" s="3" t="s">
        <v>157</v>
      </c>
      <c r="F30" s="3" t="s">
        <v>158</v>
      </c>
      <c r="G30" s="3">
        <v>3224134606</v>
      </c>
      <c r="H30" s="3" t="s">
        <v>124</v>
      </c>
      <c r="I30" s="3" t="s">
        <v>124</v>
      </c>
      <c r="J30" s="3" t="s">
        <v>27</v>
      </c>
      <c r="K30" s="3" t="s">
        <v>28</v>
      </c>
      <c r="L30" s="3" t="s">
        <v>19</v>
      </c>
      <c r="M30" s="3" t="str">
        <f>VLOOKUP(B30,[1]Sheet1!$A$3:$L$100,12,0)</f>
        <v>2023/02/07</v>
      </c>
      <c r="N30" s="3" t="str">
        <f>VLOOKUP(B30,[1]Sheet1!$A$3:$M$100,13,0)</f>
        <v>2023/09/06</v>
      </c>
      <c r="O30" s="3" t="str">
        <f>VLOOKUP(B30,[1]Sheet1!$A$3:$E$100,5,0)</f>
        <v>PRESTAR SERVICIO DE APOYO A LA GESTION EN EL PROGRAMA DE RECREACIÓN DEL IDERF.</v>
      </c>
      <c r="P30" s="3" t="s">
        <v>333</v>
      </c>
      <c r="Q30" s="3" t="s">
        <v>159</v>
      </c>
      <c r="R30" s="4">
        <f>VLOOKUP(B30,[1]Sheet1!$A$3:$J$100,10,0)</f>
        <v>9289000</v>
      </c>
      <c r="S30" s="1"/>
      <c r="T30" s="1"/>
      <c r="U30" s="1"/>
      <c r="V30" s="1"/>
      <c r="W30" s="1"/>
    </row>
    <row r="31" spans="1:23" ht="36.75" thickBot="1" x14ac:dyDescent="0.3">
      <c r="A31" s="14" t="s">
        <v>160</v>
      </c>
      <c r="B31" s="3">
        <v>1069749006</v>
      </c>
      <c r="C31" s="3" t="s">
        <v>13</v>
      </c>
      <c r="D31" s="3" t="s">
        <v>14</v>
      </c>
      <c r="E31" s="3" t="s">
        <v>23</v>
      </c>
      <c r="F31" s="3" t="s">
        <v>161</v>
      </c>
      <c r="G31" s="3">
        <v>3116180824</v>
      </c>
      <c r="H31" s="3" t="s">
        <v>17</v>
      </c>
      <c r="I31" s="3" t="s">
        <v>162</v>
      </c>
      <c r="J31" s="3" t="s">
        <v>27</v>
      </c>
      <c r="K31" s="3" t="s">
        <v>28</v>
      </c>
      <c r="L31" s="3" t="s">
        <v>19</v>
      </c>
      <c r="M31" s="3" t="str">
        <f>VLOOKUP(B31,[1]Sheet1!$A$3:$L$100,12,0)</f>
        <v>2023/02/21</v>
      </c>
      <c r="N31" s="3" t="str">
        <f>VLOOKUP(B31,[1]Sheet1!$A$3:$M$100,13,0)</f>
        <v>2023/09/20</v>
      </c>
      <c r="O31" s="3" t="str">
        <f>VLOOKUP(B31,[1]Sheet1!$A$3:$E$100,5,0)</f>
        <v>PRESTAR SERVICIO PROFESIONAL COMO FORMADOR DEPORTIVO EN LAS ESCUELAS RURALES Y DESCENTRALIZADAS DEL INSTITUTO DEPORTIVO Y RECREATIVO DE FUSAGASUGA IDERF.</v>
      </c>
      <c r="P31" s="3" t="s">
        <v>20</v>
      </c>
      <c r="Q31" s="3" t="s">
        <v>163</v>
      </c>
      <c r="R31" s="4">
        <f>VLOOKUP(B31,[1]Sheet1!$A$3:$J$100,10,0)</f>
        <v>12012000</v>
      </c>
      <c r="S31" s="1"/>
      <c r="T31" s="1"/>
      <c r="U31" s="1"/>
      <c r="V31" s="1"/>
      <c r="W31" s="1"/>
    </row>
    <row r="32" spans="1:23" ht="24.75" thickBot="1" x14ac:dyDescent="0.3">
      <c r="A32" s="14" t="s">
        <v>164</v>
      </c>
      <c r="B32" s="3">
        <v>1069751012</v>
      </c>
      <c r="C32" s="3" t="s">
        <v>13</v>
      </c>
      <c r="D32" s="3" t="s">
        <v>14</v>
      </c>
      <c r="E32" s="3" t="s">
        <v>15</v>
      </c>
      <c r="F32" s="3" t="s">
        <v>165</v>
      </c>
      <c r="G32" s="3">
        <v>310754563</v>
      </c>
      <c r="H32" s="3" t="s">
        <v>337</v>
      </c>
      <c r="I32" s="3" t="s">
        <v>166</v>
      </c>
      <c r="J32" s="3" t="s">
        <v>27</v>
      </c>
      <c r="K32" s="3" t="s">
        <v>28</v>
      </c>
      <c r="L32" s="3" t="s">
        <v>19</v>
      </c>
      <c r="M32" s="3" t="str">
        <f>VLOOKUP(B32,[1]Sheet1!$A$3:$L$100,12,0)</f>
        <v>2023/02/10</v>
      </c>
      <c r="N32" s="3" t="str">
        <f>VLOOKUP(B32,[1]Sheet1!$A$3:$M$100,13,0)</f>
        <v>2023/09/09</v>
      </c>
      <c r="O32" s="3" t="str">
        <f>VLOOKUP(B32,[1]Sheet1!$A$3:$E$100,5,0)</f>
        <v>PRESTAR SERVICIOS DE APOYO DEPORTIVO E INTEGRAL PARA LAS ESCUELAS DEPORTIVAS DEL IDERF.</v>
      </c>
      <c r="P32" s="3" t="s">
        <v>20</v>
      </c>
      <c r="Q32" s="3" t="s">
        <v>167</v>
      </c>
      <c r="R32" s="4">
        <f>VLOOKUP(B32,[1]Sheet1!$A$3:$J$100,10,0)</f>
        <v>9289000</v>
      </c>
      <c r="S32" s="1"/>
      <c r="T32" s="1"/>
      <c r="U32" s="1"/>
      <c r="V32" s="1"/>
      <c r="W32" s="1"/>
    </row>
    <row r="33" spans="1:23" ht="24.75" thickBot="1" x14ac:dyDescent="0.3">
      <c r="A33" s="14" t="s">
        <v>168</v>
      </c>
      <c r="B33" s="3">
        <v>1069754867</v>
      </c>
      <c r="C33" s="3" t="s">
        <v>13</v>
      </c>
      <c r="D33" s="3" t="s">
        <v>14</v>
      </c>
      <c r="E33" s="3" t="s">
        <v>15</v>
      </c>
      <c r="F33" s="3" t="s">
        <v>169</v>
      </c>
      <c r="G33" s="3">
        <v>3103399980</v>
      </c>
      <c r="H33" s="3" t="s">
        <v>170</v>
      </c>
      <c r="I33" s="3" t="s">
        <v>171</v>
      </c>
      <c r="J33" s="3" t="s">
        <v>27</v>
      </c>
      <c r="K33" s="3" t="s">
        <v>28</v>
      </c>
      <c r="L33" s="3"/>
      <c r="M33" s="3" t="str">
        <f>VLOOKUP(B33,[1]Sheet1!$A$3:$L$100,12,0)</f>
        <v>2023/02/15</v>
      </c>
      <c r="N33" s="3" t="str">
        <f>VLOOKUP(B33,[1]Sheet1!$A$3:$M$100,13,0)</f>
        <v>2023/09/14</v>
      </c>
      <c r="O33" s="3" t="str">
        <f>VLOOKUP(B33,[1]Sheet1!$A$3:$E$100,5,0)</f>
        <v>PRESTAR SERVICIO DE APOYO A LA GESTION EN EL PROGRAMA DE RECREACIÓN DEL IDERF.</v>
      </c>
      <c r="P33" s="3" t="s">
        <v>20</v>
      </c>
      <c r="Q33" s="5" t="s">
        <v>172</v>
      </c>
      <c r="R33" s="4">
        <f>VLOOKUP(B33,[1]Sheet1!$A$3:$J$100,10,0)</f>
        <v>9289000</v>
      </c>
      <c r="S33" s="1"/>
      <c r="T33" s="1"/>
      <c r="U33" s="1"/>
      <c r="V33" s="1"/>
      <c r="W33" s="1"/>
    </row>
    <row r="34" spans="1:23" ht="24.75" thickBot="1" x14ac:dyDescent="0.3">
      <c r="A34" s="14" t="s">
        <v>173</v>
      </c>
      <c r="B34" s="3">
        <v>11381962</v>
      </c>
      <c r="C34" s="3" t="s">
        <v>13</v>
      </c>
      <c r="D34" s="3" t="s">
        <v>174</v>
      </c>
      <c r="E34" s="3" t="s">
        <v>175</v>
      </c>
      <c r="F34" s="3" t="s">
        <v>176</v>
      </c>
      <c r="G34" s="3">
        <v>3115079974</v>
      </c>
      <c r="H34" s="3" t="s">
        <v>177</v>
      </c>
      <c r="I34" s="3" t="s">
        <v>177</v>
      </c>
      <c r="J34" s="3" t="s">
        <v>27</v>
      </c>
      <c r="K34" s="3" t="s">
        <v>28</v>
      </c>
      <c r="L34" s="3" t="s">
        <v>19</v>
      </c>
      <c r="M34" s="3" t="str">
        <f>VLOOKUP(B34,[1]Sheet1!$A$3:$L$100,12,0)</f>
        <v>2023/02/06</v>
      </c>
      <c r="N34" s="3" t="str">
        <f>VLOOKUP(B34,[1]Sheet1!$A$3:$M$100,13,0)</f>
        <v>2023/09/05</v>
      </c>
      <c r="O34" s="3" t="str">
        <f>VLOOKUP(B34,[1]Sheet1!$A$3:$E$100,5,0)</f>
        <v>PRESTAR LOS SERVICIOS DE APOYO A LA GESTION PARA EL MANTENIMIENTO DE LA INFRAESTRUCTURA DEPORTIVA A CARGO DEL IDERF</v>
      </c>
      <c r="P34" s="3" t="s">
        <v>328</v>
      </c>
      <c r="Q34" s="3" t="s">
        <v>50</v>
      </c>
      <c r="R34" s="4">
        <f>VLOOKUP(B34,[1]Sheet1!$A$3:$J$100,10,0)</f>
        <v>12061000</v>
      </c>
      <c r="S34" s="1"/>
      <c r="T34" s="1"/>
      <c r="U34" s="1"/>
      <c r="V34" s="1"/>
      <c r="W34" s="1"/>
    </row>
    <row r="35" spans="1:23" ht="24.75" thickBot="1" x14ac:dyDescent="0.3">
      <c r="A35" s="14" t="s">
        <v>84</v>
      </c>
      <c r="B35" s="3">
        <v>1012438506</v>
      </c>
      <c r="C35" s="3" t="s">
        <v>13</v>
      </c>
      <c r="D35" s="3" t="s">
        <v>85</v>
      </c>
      <c r="E35" s="3" t="s">
        <v>85</v>
      </c>
      <c r="F35" s="3" t="s">
        <v>86</v>
      </c>
      <c r="G35" s="3">
        <v>3024263205</v>
      </c>
      <c r="H35" s="3" t="s">
        <v>17</v>
      </c>
      <c r="I35" s="3" t="s">
        <v>178</v>
      </c>
      <c r="J35" s="3" t="s">
        <v>27</v>
      </c>
      <c r="K35" s="3" t="s">
        <v>28</v>
      </c>
      <c r="L35" s="3" t="s">
        <v>19</v>
      </c>
      <c r="M35" s="3" t="str">
        <f>VLOOKUP(B35,[1]Sheet1!$A$3:$L$100,12,0)</f>
        <v>2023/02/22</v>
      </c>
      <c r="N35" s="3" t="str">
        <f>VLOOKUP(B35,[1]Sheet1!$A$3:$M$100,13,0)</f>
        <v>2023/09/21</v>
      </c>
      <c r="O35" s="3" t="str">
        <f>VLOOKUP(B35,[1]Sheet1!$A$3:$E$100,5,0)</f>
        <v>PRESTAR SERVICIOS PROFESIONALES COMO FORMADOR DEPORTIVO E INTEGRAL PARA LAS ESCUELAS DEPORTIVAS DEL IDERF</v>
      </c>
      <c r="P35" s="3" t="s">
        <v>20</v>
      </c>
      <c r="Q35" s="3" t="s">
        <v>21</v>
      </c>
      <c r="R35" s="4">
        <f>VLOOKUP(B35,[1]Sheet1!$A$3:$J$100,10,0)</f>
        <v>12012000</v>
      </c>
      <c r="S35" s="1"/>
      <c r="T35" s="1"/>
      <c r="U35" s="1"/>
      <c r="V35" s="1"/>
      <c r="W35" s="1"/>
    </row>
    <row r="36" spans="1:23" ht="36.75" thickBot="1" x14ac:dyDescent="0.3">
      <c r="A36" s="14" t="s">
        <v>179</v>
      </c>
      <c r="B36" s="3">
        <v>1069750532</v>
      </c>
      <c r="C36" s="3" t="s">
        <v>13</v>
      </c>
      <c r="D36" s="3" t="s">
        <v>14</v>
      </c>
      <c r="E36" s="3" t="s">
        <v>15</v>
      </c>
      <c r="F36" s="3" t="s">
        <v>180</v>
      </c>
      <c r="G36" s="3" t="s">
        <v>181</v>
      </c>
      <c r="H36" s="3" t="s">
        <v>17</v>
      </c>
      <c r="I36" s="3" t="s">
        <v>37</v>
      </c>
      <c r="J36" s="3" t="s">
        <v>27</v>
      </c>
      <c r="K36" s="3" t="s">
        <v>28</v>
      </c>
      <c r="L36" s="3" t="s">
        <v>19</v>
      </c>
      <c r="M36" s="3" t="str">
        <f>VLOOKUP(B36,[1]Sheet1!$A$3:$L$100,12,0)</f>
        <v>2023/02/09</v>
      </c>
      <c r="N36" s="3" t="str">
        <f>VLOOKUP(B36,[1]Sheet1!$A$3:$M$100,13,0)</f>
        <v>2023/09/08</v>
      </c>
      <c r="O36" s="3" t="str">
        <f>VLOOKUP(B36,[1]Sheet1!$A$3:$E$100,5,0)</f>
        <v>PRESTAR SERVICIOS PROFESIONALES COMO FORMADOR DEPORTIVO E INTEGRAL PARA LAS ESCUELAS DEPORTIVAS DEL IDERF</v>
      </c>
      <c r="P36" s="3" t="s">
        <v>20</v>
      </c>
      <c r="Q36" s="3" t="s">
        <v>57</v>
      </c>
      <c r="R36" s="4">
        <f>VLOOKUP(B36,[1]Sheet1!$A$3:$J$100,10,0)</f>
        <v>12012000</v>
      </c>
      <c r="S36" s="1"/>
      <c r="T36" s="1"/>
      <c r="U36" s="1"/>
      <c r="V36" s="1"/>
      <c r="W36" s="1"/>
    </row>
    <row r="37" spans="1:23" ht="24.75" thickBot="1" x14ac:dyDescent="0.3">
      <c r="A37" s="14" t="s">
        <v>182</v>
      </c>
      <c r="B37" s="3">
        <v>1069733827</v>
      </c>
      <c r="C37" s="3" t="s">
        <v>13</v>
      </c>
      <c r="D37" s="3" t="s">
        <v>14</v>
      </c>
      <c r="E37" s="3" t="s">
        <v>15</v>
      </c>
      <c r="F37" s="3" t="s">
        <v>183</v>
      </c>
      <c r="G37" s="3">
        <v>3001710518</v>
      </c>
      <c r="H37" s="3" t="s">
        <v>40</v>
      </c>
      <c r="I37" s="3" t="s">
        <v>184</v>
      </c>
      <c r="J37" s="3" t="s">
        <v>27</v>
      </c>
      <c r="K37" s="3" t="s">
        <v>28</v>
      </c>
      <c r="L37" s="3" t="s">
        <v>19</v>
      </c>
      <c r="M37" s="3" t="str">
        <f>VLOOKUP(B37,[1]Sheet1!$A$3:$L$100,12,0)</f>
        <v>2023/02/21</v>
      </c>
      <c r="N37" s="3" t="str">
        <f>VLOOKUP(B37,[1]Sheet1!$A$3:$M$100,13,0)</f>
        <v>2023/09/20</v>
      </c>
      <c r="O37" s="3" t="str">
        <f>VLOOKUP(B37,[1]Sheet1!$A$3:$E$100,5,0)</f>
        <v>PRESTAR SERVICIOS DE APOYO DEPORTIVO DEL PROGRAMA PSICOMOTOR DEL IDERF.</v>
      </c>
      <c r="P37" s="3" t="s">
        <v>20</v>
      </c>
      <c r="Q37" s="3" t="s">
        <v>93</v>
      </c>
      <c r="R37" s="4">
        <f>VLOOKUP(B37,[1]Sheet1!$A$3:$J$100,10,0)</f>
        <v>9289000</v>
      </c>
      <c r="S37" s="1"/>
      <c r="T37" s="1"/>
      <c r="U37" s="1"/>
      <c r="V37" s="1"/>
      <c r="W37" s="1"/>
    </row>
    <row r="38" spans="1:23" ht="24.75" thickBot="1" x14ac:dyDescent="0.3">
      <c r="A38" s="14" t="s">
        <v>185</v>
      </c>
      <c r="B38" s="3">
        <v>1072895783</v>
      </c>
      <c r="C38" s="3" t="s">
        <v>13</v>
      </c>
      <c r="D38" s="3" t="s">
        <v>14</v>
      </c>
      <c r="E38" s="3" t="s">
        <v>23</v>
      </c>
      <c r="F38" s="3" t="s">
        <v>186</v>
      </c>
      <c r="G38" s="3" t="s">
        <v>187</v>
      </c>
      <c r="H38" s="3" t="s">
        <v>17</v>
      </c>
      <c r="I38" s="3" t="s">
        <v>188</v>
      </c>
      <c r="J38" s="3" t="s">
        <v>27</v>
      </c>
      <c r="K38" s="3" t="s">
        <v>28</v>
      </c>
      <c r="L38" s="3" t="s">
        <v>19</v>
      </c>
      <c r="M38" s="3" t="str">
        <f>VLOOKUP(B38,[1]Sheet1!$A$3:$L$100,12,0)</f>
        <v>2023/02/21</v>
      </c>
      <c r="N38" s="3" t="str">
        <f>VLOOKUP(B38,[1]Sheet1!$A$3:$M$100,13,0)</f>
        <v>2023/09/20</v>
      </c>
      <c r="O38" s="3" t="str">
        <f>VLOOKUP(B38,[1]Sheet1!$A$3:$E$100,5,0)</f>
        <v>PRESTAR SERVICIO PROFESIONAL COMO FORMADOR DEPORTIVO DEL PROGRAMA PSICOMOTOR DEL IDERF.</v>
      </c>
      <c r="P38" s="3" t="s">
        <v>20</v>
      </c>
      <c r="Q38" s="3" t="s">
        <v>97</v>
      </c>
      <c r="R38" s="4">
        <f>VLOOKUP(B38,[1]Sheet1!$A$3:$J$100,10,0)</f>
        <v>12012000</v>
      </c>
      <c r="S38" s="1"/>
      <c r="T38" s="1"/>
      <c r="U38" s="1"/>
      <c r="V38" s="1"/>
      <c r="W38" s="1"/>
    </row>
    <row r="39" spans="1:23" ht="24.75" thickBot="1" x14ac:dyDescent="0.3">
      <c r="A39" s="14" t="s">
        <v>156</v>
      </c>
      <c r="B39" s="3">
        <v>1069733600</v>
      </c>
      <c r="C39" s="3" t="s">
        <v>13</v>
      </c>
      <c r="D39" s="3" t="s">
        <v>14</v>
      </c>
      <c r="E39" s="3" t="s">
        <v>157</v>
      </c>
      <c r="F39" s="3" t="s">
        <v>158</v>
      </c>
      <c r="G39" s="3">
        <v>3224134606</v>
      </c>
      <c r="H39" s="3" t="s">
        <v>189</v>
      </c>
      <c r="I39" s="3" t="s">
        <v>166</v>
      </c>
      <c r="J39" s="3" t="s">
        <v>27</v>
      </c>
      <c r="K39" s="3" t="s">
        <v>28</v>
      </c>
      <c r="L39" s="3" t="s">
        <v>19</v>
      </c>
      <c r="M39" s="3" t="str">
        <f>VLOOKUP(B39,[1]Sheet1!$A$3:$L$100,12,0)</f>
        <v>2023/02/07</v>
      </c>
      <c r="N39" s="3" t="str">
        <f>VLOOKUP(B39,[1]Sheet1!$A$3:$M$100,13,0)</f>
        <v>2023/09/06</v>
      </c>
      <c r="O39" s="3" t="str">
        <f>VLOOKUP(B39,[1]Sheet1!$A$3:$E$100,5,0)</f>
        <v>PRESTAR SERVICIO DE APOYO A LA GESTION EN EL PROGRAMA DE RECREACIÓN DEL IDERF.</v>
      </c>
      <c r="P39" s="3" t="s">
        <v>20</v>
      </c>
      <c r="Q39" s="3" t="s">
        <v>159</v>
      </c>
      <c r="R39" s="4">
        <f>VLOOKUP(B39,[1]Sheet1!$A$3:$J$100,10,0)</f>
        <v>9289000</v>
      </c>
      <c r="S39" s="1"/>
      <c r="T39" s="1"/>
      <c r="U39" s="1"/>
      <c r="V39" s="1"/>
      <c r="W39" s="1"/>
    </row>
    <row r="40" spans="1:23" ht="24.75" thickBot="1" x14ac:dyDescent="0.3">
      <c r="A40" s="14" t="s">
        <v>190</v>
      </c>
      <c r="B40" s="3">
        <v>1069753881</v>
      </c>
      <c r="C40" s="3" t="s">
        <v>13</v>
      </c>
      <c r="D40" s="3" t="s">
        <v>14</v>
      </c>
      <c r="E40" s="3" t="s">
        <v>23</v>
      </c>
      <c r="F40" s="3" t="s">
        <v>191</v>
      </c>
      <c r="G40" s="3">
        <v>3135087282</v>
      </c>
      <c r="H40" s="3" t="s">
        <v>192</v>
      </c>
      <c r="I40" s="3" t="s">
        <v>193</v>
      </c>
      <c r="J40" s="3" t="s">
        <v>27</v>
      </c>
      <c r="K40" s="3" t="s">
        <v>28</v>
      </c>
      <c r="L40" s="3" t="s">
        <v>19</v>
      </c>
      <c r="M40" s="3" t="str">
        <f>VLOOKUP(B40,[1]Sheet1!$A$3:$L$100,12,0)</f>
        <v>2023/02/07</v>
      </c>
      <c r="N40" s="3" t="str">
        <f>VLOOKUP(B40,[1]Sheet1!$A$3:$M$100,13,0)</f>
        <v>2023/09/06</v>
      </c>
      <c r="O40" s="3" t="str">
        <f>VLOOKUP(B40,[1]Sheet1!$A$3:$E$100,5,0)</f>
        <v>PRESTAR SERVICIO DE APOYO A LA GESTION EN EL PROGRAMA DE RECREACIÓN DEL IDERF.</v>
      </c>
      <c r="P40" s="3" t="s">
        <v>20</v>
      </c>
      <c r="Q40" s="3" t="s">
        <v>159</v>
      </c>
      <c r="R40" s="4">
        <f>VLOOKUP(B40,[1]Sheet1!$A$3:$J$100,10,0)</f>
        <v>9289000</v>
      </c>
      <c r="S40" s="1"/>
      <c r="T40" s="1"/>
      <c r="U40" s="1"/>
      <c r="V40" s="1"/>
      <c r="W40" s="1"/>
    </row>
    <row r="41" spans="1:23" ht="48.75" thickBot="1" x14ac:dyDescent="0.3">
      <c r="A41" s="14" t="s">
        <v>194</v>
      </c>
      <c r="B41" s="3">
        <v>1069723976</v>
      </c>
      <c r="C41" s="3" t="s">
        <v>13</v>
      </c>
      <c r="D41" s="3" t="s">
        <v>14</v>
      </c>
      <c r="E41" s="3" t="s">
        <v>23</v>
      </c>
      <c r="F41" s="3" t="s">
        <v>195</v>
      </c>
      <c r="G41" s="3">
        <v>3138724461</v>
      </c>
      <c r="H41" s="3" t="s">
        <v>17</v>
      </c>
      <c r="I41" s="3" t="s">
        <v>196</v>
      </c>
      <c r="J41" s="3" t="s">
        <v>27</v>
      </c>
      <c r="K41" s="3" t="s">
        <v>28</v>
      </c>
      <c r="L41" s="3" t="s">
        <v>19</v>
      </c>
      <c r="M41" s="6" t="s">
        <v>315</v>
      </c>
      <c r="N41" s="6" t="s">
        <v>316</v>
      </c>
      <c r="O41" s="3" t="s">
        <v>314</v>
      </c>
      <c r="P41" s="3" t="s">
        <v>20</v>
      </c>
      <c r="Q41" s="5" t="s">
        <v>341</v>
      </c>
      <c r="R41" s="8">
        <v>9289000</v>
      </c>
      <c r="S41" s="1"/>
      <c r="T41" s="1"/>
      <c r="U41" s="1"/>
      <c r="V41" s="1"/>
      <c r="W41" s="1"/>
    </row>
    <row r="42" spans="1:23" ht="36.75" thickBot="1" x14ac:dyDescent="0.3">
      <c r="A42" s="14" t="s">
        <v>197</v>
      </c>
      <c r="B42" s="3">
        <v>53930810</v>
      </c>
      <c r="C42" s="3" t="s">
        <v>13</v>
      </c>
      <c r="D42" s="3" t="s">
        <v>14</v>
      </c>
      <c r="E42" s="3" t="s">
        <v>23</v>
      </c>
      <c r="F42" s="3" t="s">
        <v>198</v>
      </c>
      <c r="G42" s="3">
        <v>3103452580</v>
      </c>
      <c r="H42" s="3" t="s">
        <v>25</v>
      </c>
      <c r="I42" s="3" t="s">
        <v>199</v>
      </c>
      <c r="J42" s="3" t="s">
        <v>27</v>
      </c>
      <c r="K42" s="3" t="s">
        <v>28</v>
      </c>
      <c r="L42" s="3" t="s">
        <v>19</v>
      </c>
      <c r="M42" s="3" t="str">
        <f>VLOOKUP(B42,[1]Sheet1!$A$3:$L$100,12,0)</f>
        <v>2023/02/03</v>
      </c>
      <c r="N42" s="3" t="str">
        <f>VLOOKUP(B42,[1]Sheet1!$A$3:$M$100,13,0)</f>
        <v>2023/09/02</v>
      </c>
      <c r="O42" s="3" t="str">
        <f>VLOOKUP(B42,[1]Sheet1!$A$3:$E$100,5,0)</f>
        <v>PRESTAR SERVICIOS PROFESIONALES COMO PROMOTOR E INTRUCTOR DE LOS PROGRAMAS PARA PERSONAS CON DISCAPACIDAD Y DE ACTIVIDAD FISICA DEL IDERF EN EL MUNICIPIO DE FUSAGASUGA</v>
      </c>
      <c r="P42" s="3" t="s">
        <v>20</v>
      </c>
      <c r="Q42" s="3" t="s">
        <v>93</v>
      </c>
      <c r="R42" s="4">
        <f>VLOOKUP(B42,[1]Sheet1!$A$3:$J$100,10,0)</f>
        <v>14000000</v>
      </c>
      <c r="S42" s="1"/>
      <c r="T42" s="1"/>
      <c r="U42" s="1"/>
      <c r="V42" s="1"/>
      <c r="W42" s="1"/>
    </row>
    <row r="43" spans="1:23" ht="36.75" thickBot="1" x14ac:dyDescent="0.3">
      <c r="A43" s="14" t="s">
        <v>200</v>
      </c>
      <c r="B43" s="3">
        <v>11389101</v>
      </c>
      <c r="C43" s="3" t="s">
        <v>13</v>
      </c>
      <c r="D43" s="3" t="s">
        <v>14</v>
      </c>
      <c r="E43" s="3" t="s">
        <v>23</v>
      </c>
      <c r="F43" s="3" t="s">
        <v>201</v>
      </c>
      <c r="G43" s="3">
        <v>3164803891</v>
      </c>
      <c r="H43" s="3" t="s">
        <v>202</v>
      </c>
      <c r="I43" s="3" t="s">
        <v>203</v>
      </c>
      <c r="J43" s="3" t="s">
        <v>27</v>
      </c>
      <c r="K43" s="3" t="s">
        <v>28</v>
      </c>
      <c r="L43" s="3" t="s">
        <v>19</v>
      </c>
      <c r="M43" s="3" t="str">
        <f>VLOOKUP(B43,[1]Sheet1!$A$3:$L$100,12,0)</f>
        <v>2023/02/13</v>
      </c>
      <c r="N43" s="3" t="str">
        <f>VLOOKUP(B43,[1]Sheet1!$A$3:$M$100,13,0)</f>
        <v>2023/09/12</v>
      </c>
      <c r="O43" s="3" t="str">
        <f>VLOOKUP(B43,[1]Sheet1!$A$3:$E$100,5,0)</f>
        <v>PRESTACIÓN DE SERVICIOS PROFESIONALES COMO APOYO A LA ACTUALIZACION Y REFORMULACION DEL PLAN SECTORIAL DE LA POLITICA PUBLICA DEL SECTOR DEPORTE Y ACOMPAÑAMIENTO AL PROYECTOS PARTICIPATIVOS DEL IDERF</v>
      </c>
      <c r="P43" s="3" t="s">
        <v>20</v>
      </c>
      <c r="Q43" s="3" t="s">
        <v>204</v>
      </c>
      <c r="R43" s="4">
        <f>VLOOKUP(B43,[1]Sheet1!$A$3:$J$100,10,0)</f>
        <v>21000000</v>
      </c>
      <c r="S43" s="1"/>
      <c r="T43" s="1"/>
      <c r="U43" s="1"/>
      <c r="V43" s="1"/>
      <c r="W43" s="1"/>
    </row>
    <row r="44" spans="1:23" ht="36.75" thickBot="1" x14ac:dyDescent="0.3">
      <c r="A44" s="14" t="s">
        <v>205</v>
      </c>
      <c r="B44" s="3">
        <v>1069737372</v>
      </c>
      <c r="C44" s="3" t="s">
        <v>13</v>
      </c>
      <c r="D44" s="3" t="s">
        <v>14</v>
      </c>
      <c r="E44" s="3" t="s">
        <v>15</v>
      </c>
      <c r="F44" s="3" t="s">
        <v>206</v>
      </c>
      <c r="G44" s="3">
        <v>3143108133</v>
      </c>
      <c r="H44" s="3" t="s">
        <v>17</v>
      </c>
      <c r="I44" s="3" t="s">
        <v>37</v>
      </c>
      <c r="J44" s="3" t="s">
        <v>27</v>
      </c>
      <c r="K44" s="3" t="s">
        <v>28</v>
      </c>
      <c r="L44" s="3" t="s">
        <v>19</v>
      </c>
      <c r="M44" s="3" t="str">
        <f>VLOOKUP(B44,[1]Sheet1!$A$3:$L$100,12,0)</f>
        <v>2023/02/07</v>
      </c>
      <c r="N44" s="3" t="str">
        <f>VLOOKUP(B44,[1]Sheet1!$A$3:$M$100,13,0)</f>
        <v>2023/09/06</v>
      </c>
      <c r="O44" s="3" t="str">
        <f>VLOOKUP(B44,[1]Sheet1!$A$3:$E$100,5,0)</f>
        <v>PRESTAR SERVICIOS PROFESIONALES EN EL PROGRAMA DE RECREACIÓN COMO RECREADOR DEL IDERF</v>
      </c>
      <c r="P44" s="3" t="s">
        <v>20</v>
      </c>
      <c r="Q44" s="3" t="s">
        <v>207</v>
      </c>
      <c r="R44" s="4">
        <f>VLOOKUP(B44,[1]Sheet1!$A$3:$J$100,10,0)</f>
        <v>12012000</v>
      </c>
      <c r="S44" s="1"/>
      <c r="T44" s="1"/>
      <c r="U44" s="1"/>
      <c r="V44" s="1"/>
      <c r="W44" s="1"/>
    </row>
    <row r="45" spans="1:23" ht="48.75" thickBot="1" x14ac:dyDescent="0.3">
      <c r="A45" s="14" t="s">
        <v>356</v>
      </c>
      <c r="B45" s="3">
        <v>37933736</v>
      </c>
      <c r="C45" s="3" t="s">
        <v>13</v>
      </c>
      <c r="D45" s="3" t="s">
        <v>208</v>
      </c>
      <c r="E45" s="3" t="s">
        <v>209</v>
      </c>
      <c r="F45" s="3" t="s">
        <v>210</v>
      </c>
      <c r="G45" s="3">
        <v>3012161142</v>
      </c>
      <c r="H45" s="3" t="s">
        <v>211</v>
      </c>
      <c r="I45" s="3" t="s">
        <v>212</v>
      </c>
      <c r="J45" s="3" t="s">
        <v>27</v>
      </c>
      <c r="K45" s="3" t="s">
        <v>28</v>
      </c>
      <c r="L45" s="3" t="s">
        <v>19</v>
      </c>
      <c r="M45" s="3" t="str">
        <f>VLOOKUP(B45,[1]Sheet1!$A$3:$L$100,12,0)</f>
        <v>2023/02/22</v>
      </c>
      <c r="N45" s="3" t="str">
        <f>VLOOKUP(B45,[1]Sheet1!$A$3:$M$100,13,0)</f>
        <v>2023/09/21</v>
      </c>
      <c r="O45" s="3" t="str">
        <f>VLOOKUP(B45,[1]Sheet1!$A$3:$E$100,5,0)</f>
        <v>PRESTAR SERVICIO PROFESIONAL COMO FORMADOR DEPORTIVO EN LAS ESCUELAS RURALES Y DESCENTRALIZADAS DEL INSTITUTO DEPORTIVO Y RECREATIVO DE FUSAGASUGA IDERF.</v>
      </c>
      <c r="P45" s="3" t="s">
        <v>20</v>
      </c>
      <c r="Q45" s="3" t="s">
        <v>213</v>
      </c>
      <c r="R45" s="4">
        <f>VLOOKUP(B45,[1]Sheet1!$A$3:$J$100,10,0)</f>
        <v>12012000</v>
      </c>
      <c r="S45" s="1"/>
      <c r="T45" s="1"/>
      <c r="U45" s="1"/>
      <c r="V45" s="1"/>
      <c r="W45" s="1"/>
    </row>
    <row r="46" spans="1:23" ht="24.75" thickBot="1" x14ac:dyDescent="0.3">
      <c r="A46" s="14" t="s">
        <v>214</v>
      </c>
      <c r="B46" s="3">
        <v>1069742830</v>
      </c>
      <c r="C46" s="3" t="s">
        <v>13</v>
      </c>
      <c r="D46" s="3" t="s">
        <v>14</v>
      </c>
      <c r="E46" s="3" t="s">
        <v>15</v>
      </c>
      <c r="F46" s="3" t="s">
        <v>215</v>
      </c>
      <c r="G46" s="3">
        <v>3003647404</v>
      </c>
      <c r="H46" s="3" t="s">
        <v>17</v>
      </c>
      <c r="I46" s="3" t="s">
        <v>102</v>
      </c>
      <c r="J46" s="3" t="s">
        <v>27</v>
      </c>
      <c r="K46" s="3" t="s">
        <v>28</v>
      </c>
      <c r="L46" s="3" t="s">
        <v>19</v>
      </c>
      <c r="M46" s="3" t="str">
        <f>VLOOKUP(B46,[1]Sheet1!$A$3:$L$100,12,0)</f>
        <v>2023/02/07</v>
      </c>
      <c r="N46" s="3" t="str">
        <f>VLOOKUP(B46,[1]Sheet1!$A$3:$M$100,13,0)</f>
        <v>2023/09/06</v>
      </c>
      <c r="O46" s="3" t="str">
        <f>VLOOKUP(B46,[1]Sheet1!$A$3:$E$100,5,0)</f>
        <v>PRESTAR SERVICIOS PROFESIONALES EN EL PROGRAMA DE RECREACIÓN COMO RECREADOR DEL IDERF.</v>
      </c>
      <c r="P46" s="3" t="s">
        <v>20</v>
      </c>
      <c r="Q46" s="3" t="s">
        <v>159</v>
      </c>
      <c r="R46" s="4">
        <f>VLOOKUP(B46,[1]Sheet1!$A$3:$J$100,10,0)</f>
        <v>12012000</v>
      </c>
      <c r="S46" s="1"/>
      <c r="T46" s="1"/>
      <c r="U46" s="1"/>
      <c r="V46" s="1"/>
      <c r="W46" s="1"/>
    </row>
    <row r="47" spans="1:23" ht="15.75" thickBot="1" x14ac:dyDescent="0.3">
      <c r="A47" s="14" t="s">
        <v>216</v>
      </c>
      <c r="B47" s="3">
        <v>53930996</v>
      </c>
      <c r="C47" s="3" t="s">
        <v>13</v>
      </c>
      <c r="D47" s="3" t="s">
        <v>14</v>
      </c>
      <c r="E47" s="3" t="s">
        <v>23</v>
      </c>
      <c r="F47" s="3" t="s">
        <v>217</v>
      </c>
      <c r="G47" s="3">
        <v>3008161005</v>
      </c>
      <c r="H47" s="3" t="s">
        <v>124</v>
      </c>
      <c r="I47" s="3" t="s">
        <v>343</v>
      </c>
      <c r="J47" s="3" t="s">
        <v>150</v>
      </c>
      <c r="K47" s="3" t="s">
        <v>28</v>
      </c>
      <c r="L47" s="3" t="s">
        <v>307</v>
      </c>
      <c r="M47" s="11">
        <v>44554</v>
      </c>
      <c r="N47" s="3" t="s">
        <v>344</v>
      </c>
      <c r="O47" s="3" t="s">
        <v>343</v>
      </c>
      <c r="P47" s="3" t="s">
        <v>218</v>
      </c>
      <c r="Q47" s="3" t="s">
        <v>93</v>
      </c>
      <c r="R47" s="4"/>
      <c r="S47" s="1"/>
      <c r="T47" s="1"/>
      <c r="U47" s="1"/>
      <c r="V47" s="1"/>
      <c r="W47" s="1"/>
    </row>
    <row r="48" spans="1:23" ht="24.75" thickBot="1" x14ac:dyDescent="0.3">
      <c r="A48" s="14" t="s">
        <v>219</v>
      </c>
      <c r="B48" s="3">
        <v>1069732279</v>
      </c>
      <c r="C48" s="3" t="s">
        <v>13</v>
      </c>
      <c r="D48" s="3" t="s">
        <v>14</v>
      </c>
      <c r="E48" s="3" t="s">
        <v>220</v>
      </c>
      <c r="F48" s="3" t="s">
        <v>221</v>
      </c>
      <c r="G48" s="3">
        <v>3208129119</v>
      </c>
      <c r="H48" s="3" t="s">
        <v>17</v>
      </c>
      <c r="I48" s="3" t="s">
        <v>222</v>
      </c>
      <c r="J48" s="3" t="s">
        <v>27</v>
      </c>
      <c r="K48" s="3" t="s">
        <v>28</v>
      </c>
      <c r="L48" s="3" t="s">
        <v>19</v>
      </c>
      <c r="M48" s="3" t="str">
        <f>VLOOKUP(B48,[1]Sheet1!$A$3:$L$100,12,0)</f>
        <v>2023/02/21</v>
      </c>
      <c r="N48" s="3" t="str">
        <f>VLOOKUP(B48,[1]Sheet1!$A$3:$M$100,13,0)</f>
        <v>2023/09/20</v>
      </c>
      <c r="O48" s="3" t="str">
        <f>VLOOKUP(B48,[1]Sheet1!$A$3:$E$100,5,0)</f>
        <v>PRESTAR SERVICIOS PROFESIONALES COMO FORMADOR DEPORTIVO E INTEGRAL PARA LAS ESCUELAS DEPORTIVAS DEL IDERF</v>
      </c>
      <c r="P48" s="3" t="s">
        <v>20</v>
      </c>
      <c r="Q48" s="3" t="s">
        <v>159</v>
      </c>
      <c r="R48" s="4">
        <f>VLOOKUP(B48,[1]Sheet1!$A$3:$J$100,10,0)</f>
        <v>12012000</v>
      </c>
      <c r="S48" s="1"/>
      <c r="T48" s="1"/>
      <c r="U48" s="1"/>
      <c r="V48" s="1"/>
      <c r="W48" s="1"/>
    </row>
    <row r="49" spans="1:23" ht="36.75" thickBot="1" x14ac:dyDescent="0.3">
      <c r="A49" s="14" t="s">
        <v>223</v>
      </c>
      <c r="B49" s="3">
        <v>1069732473</v>
      </c>
      <c r="C49" s="3" t="s">
        <v>13</v>
      </c>
      <c r="D49" s="3" t="s">
        <v>14</v>
      </c>
      <c r="E49" s="3" t="s">
        <v>85</v>
      </c>
      <c r="F49" s="3" t="s">
        <v>224</v>
      </c>
      <c r="G49" s="3">
        <v>3102797714</v>
      </c>
      <c r="H49" s="3" t="s">
        <v>225</v>
      </c>
      <c r="I49" s="3" t="s">
        <v>226</v>
      </c>
      <c r="J49" s="3" t="s">
        <v>27</v>
      </c>
      <c r="K49" s="3" t="s">
        <v>28</v>
      </c>
      <c r="L49" s="3" t="s">
        <v>19</v>
      </c>
      <c r="M49" s="3" t="str">
        <f>VLOOKUP(B49,[1]Sheet1!$A$3:$L$100,12,0)</f>
        <v>2023/02/13</v>
      </c>
      <c r="N49" s="3" t="str">
        <f>VLOOKUP(B49,[1]Sheet1!$A$3:$M$100,13,0)</f>
        <v>2023/09/12</v>
      </c>
      <c r="O49" s="3" t="str">
        <f>VLOOKUP(B49,[1]Sheet1!$A$3:$E$100,5,0)</f>
        <v>PRESTAR SERVICIO DE APOYO A LA GESTION COMO FORMADOR DEPORTIVO EN LAS ESCUELAS RURALES Y DESCENTRALIZADAS DEL INSTITUTO DEPORTIVO Y RECREATIVO DE FUSAGASUGA IDERF.</v>
      </c>
      <c r="P49" s="3" t="s">
        <v>20</v>
      </c>
      <c r="Q49" s="5" t="s">
        <v>227</v>
      </c>
      <c r="R49" s="4">
        <f>VLOOKUP(B49,[1]Sheet1!$A$3:$J$100,10,0)</f>
        <v>9289000</v>
      </c>
      <c r="S49" s="1"/>
      <c r="T49" s="1"/>
      <c r="U49" s="1"/>
      <c r="V49" s="1"/>
      <c r="W49" s="1"/>
    </row>
    <row r="50" spans="1:23" ht="60.75" thickBot="1" x14ac:dyDescent="0.3">
      <c r="A50" s="14" t="s">
        <v>228</v>
      </c>
      <c r="B50" s="3">
        <v>1069766981</v>
      </c>
      <c r="C50" s="3" t="s">
        <v>13</v>
      </c>
      <c r="D50" s="3" t="s">
        <v>14</v>
      </c>
      <c r="E50" s="3" t="s">
        <v>23</v>
      </c>
      <c r="F50" s="3" t="s">
        <v>229</v>
      </c>
      <c r="G50" s="3">
        <v>3165166531</v>
      </c>
      <c r="H50" s="3" t="s">
        <v>230</v>
      </c>
      <c r="I50" s="3" t="s">
        <v>231</v>
      </c>
      <c r="J50" s="3" t="s">
        <v>27</v>
      </c>
      <c r="K50" s="3" t="s">
        <v>28</v>
      </c>
      <c r="L50" s="3" t="s">
        <v>19</v>
      </c>
      <c r="M50" s="3" t="str">
        <f>VLOOKUP(B50,[1]Sheet1!$A$3:$L$100,12,0)</f>
        <v>2023/04/20</v>
      </c>
      <c r="N50" s="3" t="str">
        <f>VLOOKUP(B50,[1]Sheet1!$A$3:$M$100,13,0)</f>
        <v>2023/11/19</v>
      </c>
      <c r="O50" s="3" t="str">
        <f>VLOOKUP(B50,[1]Sheet1!$A$3:$E$100,5,0)</f>
        <v>PRESTAR SERVICIOS DE APOYO DEPORTIVO E INTEGRAL PARA LAS ESCUELAS DEPORTIVAS DEL IDERF.</v>
      </c>
      <c r="P50" s="3" t="s">
        <v>20</v>
      </c>
      <c r="Q50" s="3" t="s">
        <v>232</v>
      </c>
      <c r="R50" s="4">
        <f>VLOOKUP(B50,[1]Sheet1!$A$3:$J$100,10,0)</f>
        <v>9289000</v>
      </c>
      <c r="S50" s="1"/>
      <c r="T50" s="1"/>
      <c r="U50" s="1"/>
      <c r="V50" s="1"/>
      <c r="W50" s="1"/>
    </row>
    <row r="51" spans="1:23" ht="24.75" thickBot="1" x14ac:dyDescent="0.3">
      <c r="A51" s="14" t="s">
        <v>233</v>
      </c>
      <c r="B51" s="3">
        <v>1069741073</v>
      </c>
      <c r="C51" s="3" t="s">
        <v>13</v>
      </c>
      <c r="D51" s="3" t="s">
        <v>14</v>
      </c>
      <c r="E51" s="3" t="s">
        <v>31</v>
      </c>
      <c r="F51" s="3" t="s">
        <v>234</v>
      </c>
      <c r="G51" s="3">
        <v>3204198484</v>
      </c>
      <c r="H51" s="3" t="s">
        <v>235</v>
      </c>
      <c r="I51" s="3" t="s">
        <v>236</v>
      </c>
      <c r="J51" s="3" t="s">
        <v>27</v>
      </c>
      <c r="K51" s="3" t="s">
        <v>28</v>
      </c>
      <c r="L51" s="3" t="s">
        <v>19</v>
      </c>
      <c r="M51" s="3" t="str">
        <f>VLOOKUP(B51,[1]Sheet1!$A$3:$L$100,12,0)</f>
        <v>2023/02/10</v>
      </c>
      <c r="N51" s="3" t="str">
        <f>VLOOKUP(B51,[1]Sheet1!$A$3:$M$100,13,0)</f>
        <v>2023/09/09</v>
      </c>
      <c r="O51" s="3" t="str">
        <f>VLOOKUP(B51,[1]Sheet1!$A$3:$E$100,5,0)</f>
        <v>PRESTAR SERVICIOS PROFESIONALES COMO FORMADOR DEPORTIVO E INTEGRAL PARA LAS ESCUELAS DEPORTIVAS DEL IDERF</v>
      </c>
      <c r="P51" s="3" t="s">
        <v>20</v>
      </c>
      <c r="Q51" s="5" t="s">
        <v>237</v>
      </c>
      <c r="R51" s="4">
        <f>VLOOKUP(B51,[1]Sheet1!$A$3:$J$100,10,0)</f>
        <v>12012000</v>
      </c>
      <c r="S51" s="1"/>
      <c r="T51" s="1"/>
      <c r="U51" s="1"/>
      <c r="V51" s="1"/>
      <c r="W51" s="1"/>
    </row>
    <row r="52" spans="1:23" ht="48.75" thickBot="1" x14ac:dyDescent="0.3">
      <c r="A52" s="14" t="s">
        <v>238</v>
      </c>
      <c r="B52" s="3">
        <v>1069759334</v>
      </c>
      <c r="C52" s="3" t="s">
        <v>13</v>
      </c>
      <c r="D52" s="3" t="s">
        <v>14</v>
      </c>
      <c r="E52" s="3" t="s">
        <v>239</v>
      </c>
      <c r="F52" s="3" t="s">
        <v>240</v>
      </c>
      <c r="G52" s="3">
        <v>3163561431</v>
      </c>
      <c r="H52" s="3" t="s">
        <v>17</v>
      </c>
      <c r="I52" s="3" t="s">
        <v>241</v>
      </c>
      <c r="J52" s="3" t="s">
        <v>27</v>
      </c>
      <c r="K52" s="3" t="s">
        <v>28</v>
      </c>
      <c r="L52" s="3" t="s">
        <v>19</v>
      </c>
      <c r="M52" s="3" t="str">
        <f>VLOOKUP(B52,[1]Sheet1!$A$3:$L$100,12,0)</f>
        <v>2023/02/21</v>
      </c>
      <c r="N52" s="3" t="str">
        <f>VLOOKUP(B52,[1]Sheet1!$A$3:$M$100,13,0)</f>
        <v>2023/09/20</v>
      </c>
      <c r="O52" s="3" t="str">
        <f>VLOOKUP(B52,[1]Sheet1!$A$3:$E$100,5,0)</f>
        <v>PRESTAR SERVICIO PROFESIONAL COMO FORMADOR DEPORTIVO DEL PROGRAMA PSICOMOTOR DEL IDERF.</v>
      </c>
      <c r="P52" s="3" t="s">
        <v>20</v>
      </c>
      <c r="Q52" s="3" t="s">
        <v>97</v>
      </c>
      <c r="R52" s="4">
        <f>VLOOKUP(B52,[1]Sheet1!$A$3:$J$100,10,0)</f>
        <v>12012000</v>
      </c>
      <c r="S52" s="1"/>
      <c r="T52" s="1"/>
      <c r="U52" s="1"/>
      <c r="V52" s="1"/>
      <c r="W52" s="1"/>
    </row>
    <row r="53" spans="1:23" ht="24.75" thickBot="1" x14ac:dyDescent="0.3">
      <c r="A53" s="14" t="s">
        <v>242</v>
      </c>
      <c r="B53" s="3">
        <v>1069745129</v>
      </c>
      <c r="C53" s="3" t="s">
        <v>13</v>
      </c>
      <c r="D53" s="3" t="s">
        <v>14</v>
      </c>
      <c r="E53" s="3" t="s">
        <v>85</v>
      </c>
      <c r="F53" s="3" t="s">
        <v>243</v>
      </c>
      <c r="G53" s="3">
        <v>3102646119</v>
      </c>
      <c r="H53" s="3" t="s">
        <v>141</v>
      </c>
      <c r="I53" s="3" t="s">
        <v>244</v>
      </c>
      <c r="J53" s="3" t="s">
        <v>27</v>
      </c>
      <c r="K53" s="3" t="s">
        <v>28</v>
      </c>
      <c r="L53" s="3" t="s">
        <v>19</v>
      </c>
      <c r="M53" s="3" t="str">
        <f>VLOOKUP(B53,[1]Sheet1!$A$3:$L$100,12,0)</f>
        <v>2023/02/27</v>
      </c>
      <c r="N53" s="3" t="str">
        <f>VLOOKUP(B53,[1]Sheet1!$A$3:$M$100,13,0)</f>
        <v>2023/09/26</v>
      </c>
      <c r="O53" s="3" t="str">
        <f>VLOOKUP(B53,[1]Sheet1!$A$3:$E$100,5,0)</f>
        <v>PRESTAR SERVICIOS PROFESIONALES COMO FORMADOR DEPORTIVO E INTEGRAL PARA LAS ESCUELAS DEPORTIVAS DEL IDERF</v>
      </c>
      <c r="P53" s="3" t="s">
        <v>20</v>
      </c>
      <c r="Q53" s="5" t="s">
        <v>245</v>
      </c>
      <c r="R53" s="4">
        <f>VLOOKUP(B53,[1]Sheet1!$A$3:$J$100,10,0)</f>
        <v>12012000</v>
      </c>
      <c r="S53" s="1"/>
      <c r="T53" s="1"/>
      <c r="U53" s="1"/>
      <c r="V53" s="1"/>
      <c r="W53" s="1"/>
    </row>
    <row r="54" spans="1:23" ht="36.75" thickBot="1" x14ac:dyDescent="0.3">
      <c r="A54" s="14" t="s">
        <v>246</v>
      </c>
      <c r="B54" s="3">
        <v>1069757095</v>
      </c>
      <c r="C54" s="3" t="s">
        <v>13</v>
      </c>
      <c r="D54" s="3" t="s">
        <v>14</v>
      </c>
      <c r="E54" s="3" t="s">
        <v>15</v>
      </c>
      <c r="F54" s="3" t="s">
        <v>247</v>
      </c>
      <c r="G54" s="3">
        <v>3188752931</v>
      </c>
      <c r="H54" s="3" t="s">
        <v>40</v>
      </c>
      <c r="I54" s="3" t="s">
        <v>248</v>
      </c>
      <c r="J54" s="3" t="s">
        <v>27</v>
      </c>
      <c r="K54" s="3" t="s">
        <v>28</v>
      </c>
      <c r="L54" s="3" t="s">
        <v>19</v>
      </c>
      <c r="M54" s="3" t="str">
        <f>VLOOKUP(B54,[1]Sheet1!$A$3:$L$100,12,0)</f>
        <v>2023/04/18</v>
      </c>
      <c r="N54" s="3" t="str">
        <f>VLOOKUP(B54,[1]Sheet1!$A$3:$M$100,13,0)</f>
        <v>2023/11/17</v>
      </c>
      <c r="O54" s="3" t="str">
        <f>VLOOKUP(B54,[1]Sheet1!$A$3:$E$100,5,0)</f>
        <v>PRESTAR SERVICIO DE APOYO A LA GESTION COMO FORMADOR DEPORTIVO EN LAS ESCUELAS RURALES Y DESCENTRALIZADAS DEL INSTITUTO DEPORTIVO Y RECREATIVO DE FUSAGASUGA IDERF.</v>
      </c>
      <c r="P54" s="3" t="s">
        <v>20</v>
      </c>
      <c r="Q54" s="3" t="s">
        <v>57</v>
      </c>
      <c r="R54" s="4">
        <f>VLOOKUP(B54,[1]Sheet1!$A$3:$J$100,10,0)</f>
        <v>9289000</v>
      </c>
      <c r="S54" s="1"/>
      <c r="T54" s="1"/>
      <c r="U54" s="1"/>
      <c r="V54" s="1"/>
      <c r="W54" s="1"/>
    </row>
    <row r="55" spans="1:23" ht="48.75" thickBot="1" x14ac:dyDescent="0.3">
      <c r="A55" s="14" t="s">
        <v>249</v>
      </c>
      <c r="B55" s="3">
        <v>1069743713</v>
      </c>
      <c r="C55" s="3" t="s">
        <v>13</v>
      </c>
      <c r="D55" s="3" t="s">
        <v>14</v>
      </c>
      <c r="E55" s="3" t="s">
        <v>15</v>
      </c>
      <c r="F55" s="3" t="s">
        <v>250</v>
      </c>
      <c r="G55" s="3">
        <v>3223775839</v>
      </c>
      <c r="H55" s="3" t="s">
        <v>17</v>
      </c>
      <c r="I55" s="3" t="s">
        <v>251</v>
      </c>
      <c r="J55" s="3" t="s">
        <v>27</v>
      </c>
      <c r="K55" s="3" t="s">
        <v>28</v>
      </c>
      <c r="L55" s="3" t="s">
        <v>19</v>
      </c>
      <c r="M55" s="3" t="str">
        <f>VLOOKUP(B55,[1]Sheet1!$A$3:$L$100,12,0)</f>
        <v>2023/02/10</v>
      </c>
      <c r="N55" s="3" t="str">
        <f>VLOOKUP(B55,[1]Sheet1!$A$3:$M$100,13,0)</f>
        <v>2023/09/09</v>
      </c>
      <c r="O55" s="3" t="str">
        <f>VLOOKUP(B55,[1]Sheet1!$A$3:$E$100,5,0)</f>
        <v>PRESTAR SERVICIO PROFESIONAL COMO FORMADOR DEPORTIVO EN LAS ESCUELAS RURALES Y DESCENTRALIZADAS DEL INSTITUTO DEPORTIVO Y RECREATIVO DE FUSAGASUGA IDERF.</v>
      </c>
      <c r="P55" s="3" t="s">
        <v>20</v>
      </c>
      <c r="Q55" s="3" t="s">
        <v>252</v>
      </c>
      <c r="R55" s="4">
        <f>VLOOKUP(B55,[1]Sheet1!$A$3:$J$100,10,0)</f>
        <v>12012000</v>
      </c>
      <c r="S55" s="1"/>
      <c r="T55" s="1"/>
      <c r="U55" s="1"/>
      <c r="V55" s="1"/>
      <c r="W55" s="1"/>
    </row>
    <row r="56" spans="1:23" ht="24.75" thickBot="1" x14ac:dyDescent="0.3">
      <c r="A56" s="14" t="s">
        <v>352</v>
      </c>
      <c r="B56" s="3">
        <v>55163001</v>
      </c>
      <c r="C56" s="3" t="s">
        <v>51</v>
      </c>
      <c r="D56" s="3" t="s">
        <v>253</v>
      </c>
      <c r="E56" s="3" t="s">
        <v>312</v>
      </c>
      <c r="F56" s="3" t="s">
        <v>254</v>
      </c>
      <c r="G56" s="3">
        <v>3142886544</v>
      </c>
      <c r="H56" s="3" t="s">
        <v>255</v>
      </c>
      <c r="I56" s="3" t="s">
        <v>256</v>
      </c>
      <c r="J56" s="3" t="s">
        <v>150</v>
      </c>
      <c r="K56" s="3" t="s">
        <v>28</v>
      </c>
      <c r="L56" s="3" t="s">
        <v>307</v>
      </c>
      <c r="M56" s="10">
        <v>44944</v>
      </c>
      <c r="N56" s="3" t="s">
        <v>344</v>
      </c>
      <c r="O56" s="3" t="s">
        <v>307</v>
      </c>
      <c r="P56" s="3" t="s">
        <v>257</v>
      </c>
      <c r="Q56" s="3" t="s">
        <v>159</v>
      </c>
      <c r="R56" s="4"/>
      <c r="S56" s="1"/>
      <c r="T56" s="1"/>
      <c r="U56" s="1"/>
      <c r="V56" s="1"/>
      <c r="W56" s="1"/>
    </row>
    <row r="57" spans="1:23" ht="24.75" thickBot="1" x14ac:dyDescent="0.3">
      <c r="A57" s="14" t="s">
        <v>353</v>
      </c>
      <c r="B57" s="3">
        <v>39624748</v>
      </c>
      <c r="C57" s="3" t="s">
        <v>51</v>
      </c>
      <c r="D57" s="3" t="s">
        <v>14</v>
      </c>
      <c r="E57" s="3" t="s">
        <v>23</v>
      </c>
      <c r="F57" s="3" t="s">
        <v>258</v>
      </c>
      <c r="G57" s="3">
        <v>3134058830</v>
      </c>
      <c r="H57" s="3" t="s">
        <v>259</v>
      </c>
      <c r="I57" s="3" t="s">
        <v>260</v>
      </c>
      <c r="J57" s="3" t="s">
        <v>150</v>
      </c>
      <c r="K57" s="3" t="s">
        <v>28</v>
      </c>
      <c r="L57" s="3" t="s">
        <v>307</v>
      </c>
      <c r="M57" s="10">
        <v>44557</v>
      </c>
      <c r="N57" s="3" t="s">
        <v>344</v>
      </c>
      <c r="O57" s="3" t="s">
        <v>345</v>
      </c>
      <c r="P57" s="3" t="s">
        <v>261</v>
      </c>
      <c r="Q57" s="3" t="s">
        <v>93</v>
      </c>
      <c r="R57" s="4"/>
      <c r="S57" s="1"/>
      <c r="T57" s="1"/>
      <c r="U57" s="1"/>
      <c r="V57" s="1"/>
      <c r="W57" s="1"/>
    </row>
    <row r="58" spans="1:23" ht="36.75" thickBot="1" x14ac:dyDescent="0.3">
      <c r="A58" s="14" t="s">
        <v>262</v>
      </c>
      <c r="B58" s="3">
        <v>1024482007</v>
      </c>
      <c r="C58" s="3" t="s">
        <v>13</v>
      </c>
      <c r="D58" s="3" t="s">
        <v>31</v>
      </c>
      <c r="E58" s="3" t="s">
        <v>85</v>
      </c>
      <c r="F58" s="3" t="s">
        <v>263</v>
      </c>
      <c r="G58" s="3">
        <v>3138624595</v>
      </c>
      <c r="H58" s="3" t="s">
        <v>61</v>
      </c>
      <c r="I58" s="3" t="s">
        <v>102</v>
      </c>
      <c r="J58" s="3" t="s">
        <v>27</v>
      </c>
      <c r="K58" s="3" t="s">
        <v>28</v>
      </c>
      <c r="L58" s="3" t="s">
        <v>19</v>
      </c>
      <c r="M58" s="3" t="str">
        <f>VLOOKUP(B58,[1]Sheet1!$A$3:$L$100,12,0)</f>
        <v>2023/02/21</v>
      </c>
      <c r="N58" s="3" t="str">
        <f>VLOOKUP(B58,[1]Sheet1!$A$3:$M$100,13,0)</f>
        <v>2023/09/20</v>
      </c>
      <c r="O58" s="3" t="str">
        <f>VLOOKUP(B58,[1]Sheet1!$A$3:$E$100,5,0)</f>
        <v>PRESTAR SERVICIO PROFESIONAL COMO FORMADOR DEPORTIVO EN LAS ESCUELAS RURALES Y DESCENTRALIZADAS DEL INSTITUTO DEPORTIVO Y RECREATIVO DE FUSAGASUGA IDERF.</v>
      </c>
      <c r="P58" s="3" t="s">
        <v>20</v>
      </c>
      <c r="Q58" s="3" t="s">
        <v>97</v>
      </c>
      <c r="R58" s="4">
        <f>VLOOKUP(B58,[1]Sheet1!$A$3:$J$100,10,0)</f>
        <v>12012000</v>
      </c>
      <c r="S58" s="1"/>
      <c r="T58" s="1"/>
      <c r="U58" s="1"/>
      <c r="V58" s="1"/>
      <c r="W58" s="1"/>
    </row>
    <row r="59" spans="1:23" ht="24.75" thickBot="1" x14ac:dyDescent="0.3">
      <c r="A59" s="14" t="s">
        <v>334</v>
      </c>
      <c r="B59" s="3">
        <v>1069767559</v>
      </c>
      <c r="C59" s="3" t="s">
        <v>13</v>
      </c>
      <c r="D59" s="3" t="s">
        <v>14</v>
      </c>
      <c r="E59" s="3" t="s">
        <v>15</v>
      </c>
      <c r="F59" s="3" t="s">
        <v>264</v>
      </c>
      <c r="G59" s="3">
        <v>3164484780</v>
      </c>
      <c r="H59" s="3" t="s">
        <v>17</v>
      </c>
      <c r="I59" s="3" t="s">
        <v>265</v>
      </c>
      <c r="J59" s="3" t="s">
        <v>27</v>
      </c>
      <c r="K59" s="3" t="s">
        <v>28</v>
      </c>
      <c r="L59" s="3" t="s">
        <v>19</v>
      </c>
      <c r="M59" s="3" t="str">
        <f>VLOOKUP(B59,[1]Sheet1!$A$3:$L$100,12,0)</f>
        <v>2023/03/09</v>
      </c>
      <c r="N59" s="3" t="str">
        <f>VLOOKUP(B59,[1]Sheet1!$A$3:$M$100,13,0)</f>
        <v>2023/09/25</v>
      </c>
      <c r="O59" s="3" t="str">
        <f>VLOOKUP(B59,[1]Sheet1!$A$3:$E$100,5,0)</f>
        <v>PRESTACION DE SERVICIOS PROFESIONALES COMO INGENIERO CIVIL EN LOS PROYECTOS LIDERADOS POR EL AREA MISIONAL DEL IDERF</v>
      </c>
      <c r="P59" s="3" t="s">
        <v>266</v>
      </c>
      <c r="Q59" s="5" t="s">
        <v>267</v>
      </c>
      <c r="R59" s="4">
        <f>VLOOKUP(B59,[1]Sheet1!$A$3:$J$100,10,0)</f>
        <v>22326667</v>
      </c>
      <c r="S59" s="1"/>
      <c r="T59" s="1"/>
      <c r="U59" s="1"/>
      <c r="V59" s="1"/>
      <c r="W59" s="1"/>
    </row>
    <row r="60" spans="1:23" ht="36.75" thickBot="1" x14ac:dyDescent="0.3">
      <c r="A60" s="14" t="s">
        <v>268</v>
      </c>
      <c r="B60" s="3">
        <v>1069765919</v>
      </c>
      <c r="C60" s="3" t="s">
        <v>13</v>
      </c>
      <c r="D60" s="3" t="s">
        <v>269</v>
      </c>
      <c r="E60" s="3" t="s">
        <v>269</v>
      </c>
      <c r="F60" s="3" t="s">
        <v>270</v>
      </c>
      <c r="G60" s="3">
        <v>3204471893</v>
      </c>
      <c r="H60" s="3" t="s">
        <v>271</v>
      </c>
      <c r="I60" s="3" t="s">
        <v>41</v>
      </c>
      <c r="J60" s="3" t="s">
        <v>27</v>
      </c>
      <c r="K60" s="3" t="s">
        <v>28</v>
      </c>
      <c r="L60" s="3" t="s">
        <v>19</v>
      </c>
      <c r="M60" s="3" t="str">
        <f>VLOOKUP(B60,[1]Sheet1!$A$3:$L$100,12,0)</f>
        <v>2023/02/13</v>
      </c>
      <c r="N60" s="3" t="str">
        <f>VLOOKUP(B60,[1]Sheet1!$A$3:$M$100,13,0)</f>
        <v>2023/09/12</v>
      </c>
      <c r="O60" s="3" t="str">
        <f>VLOOKUP(B60,[1]Sheet1!$A$3:$E$100,5,0)</f>
        <v>PRESTAR SERVICIOS DE APOYO DEPORTIVO E INTEGRAL PARA LAS ESCUELAS DEPORTIVAS DEL IDERF.</v>
      </c>
      <c r="P60" s="3" t="s">
        <v>20</v>
      </c>
      <c r="Q60" s="5" t="s">
        <v>272</v>
      </c>
      <c r="R60" s="4">
        <f>VLOOKUP(B60,[1]Sheet1!$A$3:$J$100,10,0)</f>
        <v>9289000</v>
      </c>
      <c r="S60" s="1"/>
      <c r="T60" s="1"/>
      <c r="U60" s="1"/>
      <c r="V60" s="1"/>
      <c r="W60" s="1"/>
    </row>
    <row r="61" spans="1:23" ht="36.75" thickBot="1" x14ac:dyDescent="0.3">
      <c r="A61" s="14" t="s">
        <v>273</v>
      </c>
      <c r="B61" s="3">
        <v>11259885</v>
      </c>
      <c r="C61" s="3" t="s">
        <v>13</v>
      </c>
      <c r="D61" s="3" t="s">
        <v>14</v>
      </c>
      <c r="E61" s="3" t="s">
        <v>274</v>
      </c>
      <c r="F61" s="3" t="s">
        <v>275</v>
      </c>
      <c r="G61" s="3">
        <v>3052827018</v>
      </c>
      <c r="H61" s="3" t="s">
        <v>177</v>
      </c>
      <c r="I61" s="3" t="s">
        <v>276</v>
      </c>
      <c r="J61" s="3" t="s">
        <v>27</v>
      </c>
      <c r="K61" s="3" t="s">
        <v>28</v>
      </c>
      <c r="L61" s="3" t="s">
        <v>19</v>
      </c>
      <c r="M61" s="3" t="str">
        <f>VLOOKUP(B61,[1]Sheet1!$A$3:$L$100,12,0)</f>
        <v>2023/02/02</v>
      </c>
      <c r="N61" s="3" t="str">
        <f>VLOOKUP(B61,[1]Sheet1!$A$3:$M$100,13,0)</f>
        <v>2023/09/01</v>
      </c>
      <c r="O61" s="3" t="str">
        <f>VLOOKUP(B61,[1]Sheet1!$A$3:$E$100,5,0)</f>
        <v>PRESTACION DE SERVICIOS COMO CONDUCTOR PARA EL PARQUE AUTOMOTOR DEL INSTITUTO DEPORTIVO Y RECREATIVO DE FUSAGASUGA, EN EL APOYO A LOS PROCESOS Y ACTIVIDADES PROPIAS DE LA ENTIDAD</v>
      </c>
      <c r="P61" s="3" t="s">
        <v>277</v>
      </c>
      <c r="Q61" s="5" t="s">
        <v>278</v>
      </c>
      <c r="R61" s="4">
        <f>VLOOKUP(B61,[1]Sheet1!$A$3:$J$100,10,0)</f>
        <v>13041000</v>
      </c>
      <c r="S61" s="1"/>
      <c r="T61" s="1"/>
      <c r="U61" s="1"/>
      <c r="V61" s="1"/>
      <c r="W61" s="1"/>
    </row>
    <row r="62" spans="1:23" ht="24.75" thickBot="1" x14ac:dyDescent="0.3">
      <c r="A62" s="14" t="s">
        <v>357</v>
      </c>
      <c r="B62" s="3">
        <v>1075674953</v>
      </c>
      <c r="C62" s="3" t="s">
        <v>51</v>
      </c>
      <c r="D62" s="3" t="s">
        <v>14</v>
      </c>
      <c r="E62" s="3" t="s">
        <v>279</v>
      </c>
      <c r="F62" s="3" t="s">
        <v>280</v>
      </c>
      <c r="G62" s="3">
        <v>3504655855</v>
      </c>
      <c r="H62" s="3" t="s">
        <v>281</v>
      </c>
      <c r="I62" s="3" t="s">
        <v>282</v>
      </c>
      <c r="J62" s="3" t="s">
        <v>27</v>
      </c>
      <c r="K62" s="3" t="s">
        <v>28</v>
      </c>
      <c r="L62" s="3" t="s">
        <v>307</v>
      </c>
      <c r="M62" s="3" t="str">
        <f>VLOOKUP(B62,[1]Sheet1!$A$3:$L$100,12,0)</f>
        <v>2023/01/06</v>
      </c>
      <c r="N62" s="3" t="str">
        <f>VLOOKUP(B62,[1]Sheet1!$A$3:$M$100,13,0)</f>
        <v>2023/09/05</v>
      </c>
      <c r="O62" s="3" t="str">
        <f>VLOOKUP(B62,[1]Sheet1!$A$3:$E$100,5,0)</f>
        <v>PRESTACION DE SERVICIOS PROFESIONALES PARA REALIZAR ASESORIA JURIDICA EN EL INSTITUTO DEPORTIVO Y RECREATIVO DE FUSAGASUGA IDERF</v>
      </c>
      <c r="P62" s="3" t="s">
        <v>335</v>
      </c>
      <c r="Q62" s="5" t="s">
        <v>283</v>
      </c>
      <c r="R62" s="4">
        <f>VLOOKUP(B62,[1]Sheet1!$A$3:$J$100,10,0)</f>
        <v>28000000</v>
      </c>
      <c r="S62" s="1"/>
      <c r="T62" s="1"/>
      <c r="U62" s="1"/>
      <c r="V62" s="1"/>
      <c r="W62" s="1"/>
    </row>
    <row r="63" spans="1:23" ht="15.75" thickBot="1" x14ac:dyDescent="0.3">
      <c r="A63" s="14" t="s">
        <v>284</v>
      </c>
      <c r="B63" s="3">
        <v>53930018</v>
      </c>
      <c r="C63" s="3" t="s">
        <v>13</v>
      </c>
      <c r="D63" s="3" t="s">
        <v>14</v>
      </c>
      <c r="E63" s="3" t="s">
        <v>23</v>
      </c>
      <c r="F63" s="3" t="s">
        <v>285</v>
      </c>
      <c r="G63" s="3">
        <v>3105502567</v>
      </c>
      <c r="H63" s="3" t="s">
        <v>25</v>
      </c>
      <c r="I63" s="3" t="s">
        <v>286</v>
      </c>
      <c r="J63" s="3" t="s">
        <v>150</v>
      </c>
      <c r="K63" s="3" t="s">
        <v>28</v>
      </c>
      <c r="L63" s="3" t="s">
        <v>287</v>
      </c>
      <c r="M63" s="10">
        <v>44562</v>
      </c>
      <c r="N63" s="3" t="s">
        <v>344</v>
      </c>
      <c r="O63" s="3" t="s">
        <v>346</v>
      </c>
      <c r="P63" s="3" t="s">
        <v>288</v>
      </c>
      <c r="Q63" s="3" t="s">
        <v>289</v>
      </c>
      <c r="R63" s="4"/>
      <c r="S63" s="1"/>
      <c r="T63" s="1"/>
      <c r="U63" s="1"/>
      <c r="V63" s="1"/>
      <c r="W63" s="1"/>
    </row>
    <row r="64" spans="1:23" ht="15.75" thickBot="1" x14ac:dyDescent="0.3">
      <c r="A64" s="14" t="s">
        <v>290</v>
      </c>
      <c r="B64" s="3">
        <v>39676017</v>
      </c>
      <c r="C64" s="3" t="s">
        <v>13</v>
      </c>
      <c r="D64" s="3" t="s">
        <v>14</v>
      </c>
      <c r="E64" s="3" t="s">
        <v>311</v>
      </c>
      <c r="F64" s="3" t="s">
        <v>291</v>
      </c>
      <c r="G64" s="3">
        <v>3164847069</v>
      </c>
      <c r="H64" s="3" t="s">
        <v>25</v>
      </c>
      <c r="I64" s="3" t="s">
        <v>292</v>
      </c>
      <c r="J64" s="3" t="s">
        <v>150</v>
      </c>
      <c r="K64" s="3" t="s">
        <v>28</v>
      </c>
      <c r="L64" s="3" t="s">
        <v>19</v>
      </c>
      <c r="M64" s="10">
        <v>44585</v>
      </c>
      <c r="N64" s="3" t="s">
        <v>344</v>
      </c>
      <c r="O64" s="3" t="s">
        <v>347</v>
      </c>
      <c r="P64" s="3" t="s">
        <v>293</v>
      </c>
      <c r="Q64" s="3" t="s">
        <v>50</v>
      </c>
      <c r="R64" s="4"/>
      <c r="S64" s="1"/>
      <c r="T64" s="1"/>
      <c r="U64" s="1"/>
      <c r="V64" s="1"/>
      <c r="W64" s="1"/>
    </row>
    <row r="65" spans="1:23" ht="24.75" thickBot="1" x14ac:dyDescent="0.3">
      <c r="A65" s="14" t="s">
        <v>338</v>
      </c>
      <c r="B65" s="3">
        <v>53932444</v>
      </c>
      <c r="C65" s="3" t="s">
        <v>13</v>
      </c>
      <c r="D65" s="3" t="s">
        <v>14</v>
      </c>
      <c r="E65" s="3" t="s">
        <v>294</v>
      </c>
      <c r="F65" s="3" t="s">
        <v>295</v>
      </c>
      <c r="G65" s="3">
        <v>3153634158</v>
      </c>
      <c r="H65" s="3" t="s">
        <v>17</v>
      </c>
      <c r="I65" s="3" t="s">
        <v>296</v>
      </c>
      <c r="J65" s="3" t="s">
        <v>27</v>
      </c>
      <c r="K65" s="3" t="s">
        <v>28</v>
      </c>
      <c r="L65" s="3" t="s">
        <v>297</v>
      </c>
      <c r="M65" s="3" t="str">
        <f>VLOOKUP(B65,[1]Sheet1!$A$3:$L$100,12,0)</f>
        <v>2023/01/13</v>
      </c>
      <c r="N65" s="3" t="str">
        <f>VLOOKUP(B65,[1]Sheet1!$A$3:$M$100,13,0)</f>
        <v>2023/09/12</v>
      </c>
      <c r="O65" s="3" t="str">
        <f>VLOOKUP(B65,[1]Sheet1!$A$3:$E$100,5,0)</f>
        <v>PRESTACION DE SERVICIOS PROFESIONALES COMO CONTADOR PUBLICO DEL INSTITUTO DEPORTIVO Y RECREATIVO DE FUSAGASUGA IDERF</v>
      </c>
      <c r="P65" s="3" t="s">
        <v>296</v>
      </c>
      <c r="Q65" s="3" t="s">
        <v>50</v>
      </c>
      <c r="R65" s="4">
        <f>VLOOKUP(B65,[1]Sheet1!$A$3:$J$100,10,0)</f>
        <v>16000000</v>
      </c>
      <c r="S65" s="1"/>
      <c r="T65" s="1"/>
      <c r="U65" s="1"/>
      <c r="V65" s="1"/>
      <c r="W65" s="1"/>
    </row>
    <row r="66" spans="1:23" ht="24.75" thickBot="1" x14ac:dyDescent="0.3">
      <c r="A66" s="14" t="s">
        <v>298</v>
      </c>
      <c r="B66" s="3">
        <v>1069755590</v>
      </c>
      <c r="C66" s="3" t="s">
        <v>13</v>
      </c>
      <c r="D66" s="3" t="s">
        <v>14</v>
      </c>
      <c r="E66" s="3" t="s">
        <v>23</v>
      </c>
      <c r="F66" s="16" t="s">
        <v>299</v>
      </c>
      <c r="G66" s="3">
        <v>3222386568</v>
      </c>
      <c r="H66" s="3" t="s">
        <v>17</v>
      </c>
      <c r="I66" s="3" t="s">
        <v>300</v>
      </c>
      <c r="J66" s="3" t="s">
        <v>27</v>
      </c>
      <c r="K66" s="3" t="s">
        <v>28</v>
      </c>
      <c r="L66" s="3" t="s">
        <v>307</v>
      </c>
      <c r="M66" s="6" t="s">
        <v>339</v>
      </c>
      <c r="N66" s="6" t="s">
        <v>340</v>
      </c>
      <c r="O66" s="6" t="s">
        <v>349</v>
      </c>
      <c r="P66" s="3" t="s">
        <v>301</v>
      </c>
      <c r="Q66" s="3" t="s">
        <v>302</v>
      </c>
      <c r="R66" s="8">
        <v>1320000</v>
      </c>
      <c r="S66" s="1"/>
      <c r="T66" s="1"/>
      <c r="U66" s="1"/>
      <c r="V66" s="1"/>
      <c r="W66" s="1"/>
    </row>
    <row r="67" spans="1:23" ht="24.75" thickBot="1" x14ac:dyDescent="0.3">
      <c r="A67" s="14" t="s">
        <v>303</v>
      </c>
      <c r="B67" s="3">
        <v>53931927</v>
      </c>
      <c r="C67" s="3" t="s">
        <v>13</v>
      </c>
      <c r="D67" s="3" t="s">
        <v>14</v>
      </c>
      <c r="E67" s="3" t="s">
        <v>23</v>
      </c>
      <c r="F67" s="17" t="s">
        <v>304</v>
      </c>
      <c r="G67" s="3">
        <v>3203689311</v>
      </c>
      <c r="H67" s="3" t="s">
        <v>25</v>
      </c>
      <c r="I67" s="3" t="s">
        <v>305</v>
      </c>
      <c r="J67" s="3" t="s">
        <v>150</v>
      </c>
      <c r="K67" s="3" t="s">
        <v>28</v>
      </c>
      <c r="L67" s="3" t="s">
        <v>307</v>
      </c>
      <c r="M67" s="10">
        <v>43614</v>
      </c>
      <c r="N67" s="3" t="s">
        <v>344</v>
      </c>
      <c r="O67" s="3" t="s">
        <v>308</v>
      </c>
      <c r="P67" s="3" t="s">
        <v>309</v>
      </c>
      <c r="Q67" s="3" t="s">
        <v>310</v>
      </c>
      <c r="R67" s="4"/>
      <c r="S67" s="1"/>
      <c r="T67" s="1"/>
      <c r="U67" s="1"/>
      <c r="V67" s="1"/>
      <c r="W67" s="1"/>
    </row>
    <row r="68" spans="1:23" ht="15.75" thickBot="1" x14ac:dyDescent="0.3">
      <c r="A68" s="14" t="s">
        <v>322</v>
      </c>
      <c r="B68" s="3">
        <v>1116233352</v>
      </c>
      <c r="C68" s="3" t="s">
        <v>13</v>
      </c>
      <c r="D68" s="3" t="s">
        <v>323</v>
      </c>
      <c r="E68" s="3" t="s">
        <v>324</v>
      </c>
      <c r="F68" s="17" t="s">
        <v>325</v>
      </c>
      <c r="G68" s="3">
        <v>3011578477</v>
      </c>
      <c r="H68" s="3" t="s">
        <v>326</v>
      </c>
      <c r="I68" s="3" t="s">
        <v>327</v>
      </c>
      <c r="J68" s="3" t="s">
        <v>150</v>
      </c>
      <c r="K68" s="3" t="s">
        <v>28</v>
      </c>
      <c r="L68" s="3" t="s">
        <v>307</v>
      </c>
      <c r="M68" s="12">
        <v>44558</v>
      </c>
      <c r="N68" s="3" t="s">
        <v>344</v>
      </c>
      <c r="O68" s="3" t="s">
        <v>348</v>
      </c>
      <c r="P68" s="3" t="s">
        <v>328</v>
      </c>
      <c r="Q68" s="3" t="s">
        <v>329</v>
      </c>
      <c r="R68" s="4"/>
      <c r="S68" s="1"/>
      <c r="T68" s="1"/>
      <c r="U68" s="1"/>
      <c r="V68" s="1"/>
      <c r="W68" s="1"/>
    </row>
    <row r="69" spans="1:23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 t="s">
        <v>306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048575" spans="14:14" ht="15.75" thickBot="1" x14ac:dyDescent="0.3"/>
    <row r="1048576" spans="14:14" ht="15.75" thickBot="1" x14ac:dyDescent="0.3">
      <c r="N1048576" s="1" t="s">
        <v>344</v>
      </c>
    </row>
  </sheetData>
  <hyperlinks>
    <hyperlink ref="F67" r:id="rId1" xr:uid="{D5FEA8E2-2F76-420B-AA71-FF27594184F3}"/>
    <hyperlink ref="F68" r:id="rId2" xr:uid="{1A8B09BC-CA4E-44C9-BE8F-BC9226C3DB9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TECNICO-ADM</dc:creator>
  <cp:lastModifiedBy>IDERF</cp:lastModifiedBy>
  <dcterms:created xsi:type="dcterms:W3CDTF">2023-08-23T19:14:47Z</dcterms:created>
  <dcterms:modified xsi:type="dcterms:W3CDTF">2023-08-23T22:00:40Z</dcterms:modified>
</cp:coreProperties>
</file>